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FBFBF797-78E4-4E13-997E-5034A7811CF0}"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definedNames>
    <definedName name="_xlnm.Print_Titles" localSheetId="0">'Standard Permit GRA1'!$26:$27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1" l="1"/>
  <c r="I82" i="1"/>
  <c r="H81" i="1"/>
  <c r="I81" i="1"/>
  <c r="H80" i="1"/>
  <c r="I80" i="1"/>
  <c r="H79" i="1"/>
  <c r="I79" i="1"/>
  <c r="J79" i="1" s="1"/>
  <c r="K79" i="1" s="1"/>
  <c r="H78" i="1"/>
  <c r="I78" i="1"/>
  <c r="H77" i="1"/>
  <c r="I77" i="1"/>
  <c r="H76" i="1"/>
  <c r="I76" i="1"/>
  <c r="H75" i="1"/>
  <c r="I75" i="1"/>
  <c r="J75" i="1" s="1"/>
  <c r="K75" i="1" s="1"/>
  <c r="H74" i="1"/>
  <c r="I74" i="1"/>
  <c r="H73" i="1"/>
  <c r="I73" i="1"/>
  <c r="H72" i="1"/>
  <c r="I72" i="1"/>
  <c r="H71" i="1"/>
  <c r="I71" i="1"/>
  <c r="H70" i="1"/>
  <c r="I70" i="1"/>
  <c r="H69" i="1"/>
  <c r="I69" i="1"/>
  <c r="H68" i="1"/>
  <c r="I68" i="1"/>
  <c r="H67" i="1"/>
  <c r="I67" i="1"/>
  <c r="J67" i="1" s="1"/>
  <c r="K67" i="1" s="1"/>
  <c r="I66" i="1"/>
  <c r="H66" i="1"/>
  <c r="I65" i="1"/>
  <c r="H65" i="1"/>
  <c r="H64" i="1"/>
  <c r="I64" i="1"/>
  <c r="H63" i="1"/>
  <c r="I63" i="1"/>
  <c r="J68" i="1" l="1"/>
  <c r="K68" i="1" s="1"/>
  <c r="J76" i="1"/>
  <c r="K76" i="1" s="1"/>
  <c r="J78" i="1"/>
  <c r="K78" i="1" s="1"/>
  <c r="J65" i="1"/>
  <c r="K65" i="1" s="1"/>
  <c r="J69" i="1"/>
  <c r="K69" i="1" s="1"/>
  <c r="J71" i="1"/>
  <c r="K71" i="1" s="1"/>
  <c r="J73" i="1"/>
  <c r="K73" i="1" s="1"/>
  <c r="J77" i="1"/>
  <c r="K77" i="1" s="1"/>
  <c r="J74" i="1"/>
  <c r="K74" i="1" s="1"/>
  <c r="J80" i="1"/>
  <c r="K80" i="1" s="1"/>
  <c r="J63" i="1"/>
  <c r="K63" i="1" s="1"/>
  <c r="J64" i="1"/>
  <c r="K64" i="1" s="1"/>
  <c r="J81" i="1"/>
  <c r="K81" i="1" s="1"/>
  <c r="J70" i="1"/>
  <c r="K70" i="1" s="1"/>
  <c r="J72" i="1"/>
  <c r="K72" i="1" s="1"/>
  <c r="J66" i="1"/>
  <c r="K66" i="1" s="1"/>
  <c r="J82" i="1"/>
  <c r="K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<sst xmlns="http://schemas.openxmlformats.org/spreadsheetml/2006/main" count="263" uniqueCount="153">
  <si>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</si>
  <si>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</si>
  <si>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</si>
  <si>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</si>
  <si>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</si>
  <si>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</si>
  <si>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</si>
  <si>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</si>
  <si>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</si>
  <si>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</si>
  <si>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</si>
  <si>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</si>
  <si>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</si>
  <si>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</si>
  <si>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</si>
  <si>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</si>
  <si>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</si>
  <si>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</si>
  <si>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</si>
  <si>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</si>
  <si>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</si>
  <si>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</si>
  <si>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</si>
  <si>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</si>
  <si>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</si>
  <si>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</si>
  <si>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</si>
  <si>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</si>
  <si>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</si>
  <si>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</si>
  <si>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</si>
  <si>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</si>
  <si>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</si>
  <si>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</si>
  <si>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</si>
  <si>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Abbreviations:</t>
  </si>
  <si>
    <t>Local human population</t>
  </si>
  <si>
    <t>Nuisance, loss of amenity</t>
  </si>
  <si>
    <t>Odour</t>
  </si>
  <si>
    <t>Groundwater</t>
  </si>
  <si>
    <t>Any</t>
  </si>
  <si>
    <t>Standard Facility:</t>
  </si>
  <si>
    <t>Local human population and local environment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</si>
  <si>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</si>
  <si>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</si>
  <si>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</si>
  <si>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</si>
  <si>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</si>
  <si>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</si>
  <si>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</si>
  <si>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</si>
  <si>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</si>
  <si>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</si>
  <si>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</si>
  <si>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</si>
  <si>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Noise and vibration</t>
  </si>
  <si>
    <t>All surface waters close to and downstream of site.</t>
  </si>
  <si>
    <t xml:space="preserve">What are the harmful consequences if things go wrong?  </t>
  </si>
  <si>
    <t>Air transport then inhalation</t>
  </si>
  <si>
    <t xml:space="preserve">Protected nature conservation sites - European sites and SSSIs  </t>
  </si>
  <si>
    <t>No point source discharges to controlled waters or groundwater</t>
  </si>
  <si>
    <t>Harm to protected site through toxic contamination, nutrient enrichment, disturbance etc.</t>
  </si>
  <si>
    <t>Parameter 7</t>
  </si>
  <si>
    <t>Parameter 4</t>
  </si>
  <si>
    <t>Maximum quantity of waste stored limited to 3000 tonnes at any one time</t>
  </si>
  <si>
    <t>Nuisance dust on cars, clothing etc.</t>
  </si>
  <si>
    <t>Deposition from air</t>
  </si>
  <si>
    <t xml:space="preserve">Local human population </t>
  </si>
  <si>
    <t>Nuisance loss of amenity and harm to pet health</t>
  </si>
  <si>
    <t>Transport through air</t>
  </si>
  <si>
    <t>No litter in waste being spread</t>
  </si>
  <si>
    <t>Nuisance, loss of amenity, risk of accident</t>
  </si>
  <si>
    <t>Scavenging birds and animals</t>
  </si>
  <si>
    <t>Harm to human health , nuisance, loss of amenity</t>
  </si>
  <si>
    <t>Vehicles entering and leaving site</t>
  </si>
  <si>
    <t>Permitted wastes are inert solid wastes</t>
  </si>
  <si>
    <t>Soils</t>
  </si>
  <si>
    <t>Direct application to land</t>
  </si>
  <si>
    <t>Direct application</t>
  </si>
  <si>
    <t>Permitted wastes may contain contaminants</t>
  </si>
  <si>
    <t>Deterioration of soil, damage to soil structure or build up of contaminants in the soil</t>
  </si>
  <si>
    <t>Deterioration of site through toxic contamination, nutrient enrichment, habitat loss, siltation, smothering, disturbance and predation.</t>
  </si>
  <si>
    <t>The activities must not be carried out within 10m of a watercourse</t>
  </si>
  <si>
    <t>Parameter 3</t>
  </si>
  <si>
    <t>Parameter 6</t>
  </si>
  <si>
    <t>Road safety.  Tractors/ spreaders trailing mud and debris from fields</t>
  </si>
  <si>
    <t>Local residents often sensitive to odour, permitted waste types have medium odour potential depends on waste type and prevailing wind direction</t>
  </si>
  <si>
    <t>Local residents often sensitive to noise and vibration.</t>
  </si>
  <si>
    <t>Permitted waste types are unlikely to attract scavenging animals</t>
  </si>
  <si>
    <t>Pests (e.g. flies)</t>
  </si>
  <si>
    <t>Harm to human health, nuisance, loss of amenity</t>
  </si>
  <si>
    <t>Air transport and over land</t>
  </si>
  <si>
    <t>Some potential for pests</t>
  </si>
  <si>
    <t>Flooding of site</t>
  </si>
  <si>
    <t>If waste is washed off site it may contaminate buildings / gardens / natural habitats downstream.</t>
  </si>
  <si>
    <t>Flood waters</t>
  </si>
  <si>
    <t>Local human population and / or livestock after gaining unauthorised access to the waste operation</t>
  </si>
  <si>
    <t>All on-site hazards: wastes; machinery and vehicles.</t>
  </si>
  <si>
    <t>Bodily injury</t>
  </si>
  <si>
    <t>Direct physical contact</t>
  </si>
  <si>
    <t>Only a low magnitude risk is estimated for landspreading operations</t>
  </si>
  <si>
    <t>SR - activities shall be managed and operated in accordance with a management system (will include site security measures to prevent unauthorised access).</t>
  </si>
  <si>
    <t>Arson and / or vandalism causing the release of polluting materials to air (smoke or fumes), water or land.</t>
  </si>
  <si>
    <t xml:space="preserve">Respiratory irritation, illness and nuisance to local population.  Injury to staff, fire fighters or arsonists/vandals. Pollution of water or land. </t>
  </si>
  <si>
    <t>Air transport of smoke.  Spillages and contaminated firewater by direct run-off from site and via surface water drains and ditches.</t>
  </si>
  <si>
    <t>Only a low magnitude risk is estimated.</t>
  </si>
  <si>
    <t>Accidental fire causing the release of polluting materials to air (smoke or fumes), water or land.</t>
  </si>
  <si>
    <t>Respiratory irritation, illness and nuisance to local population.  Injury to staff or fire fighters. Pollution of water or land.</t>
  </si>
  <si>
    <t>As above.</t>
  </si>
  <si>
    <t>As above (excluding comments on access to waste).  Permitted activities do not include the burning of waste.</t>
  </si>
  <si>
    <t>Permitted waste types are spread on land and have a low potential to produce bio aerosols, and particulate matter.</t>
  </si>
  <si>
    <t xml:space="preserve">Permitted waste types are stored securely prior to landspreading. </t>
  </si>
  <si>
    <t>No emissions are permitted but permitted wastes have potential to cause pollution.</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</si>
  <si>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</si>
  <si>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</si>
  <si>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</si>
  <si>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 xml:space="preserve">As above </t>
  </si>
  <si>
    <t>Chronic effects: deterioration of water quality</t>
  </si>
  <si>
    <t>As above.  Indirect run-off via the soil layer</t>
  </si>
  <si>
    <t>There is a medium risk of magnitude</t>
  </si>
  <si>
    <t>Contaminated waters used for recreational purposes</t>
  </si>
  <si>
    <t>Harm to human health - skin damage or gastro-intestinal illness.</t>
  </si>
  <si>
    <t>Direct contact or ingestion</t>
  </si>
  <si>
    <t>Unlikely to occur</t>
  </si>
  <si>
    <t>Releases of particulate matter (dusts) and micro-organisms (bioaerosols).</t>
  </si>
  <si>
    <t>Waste, litter and mud on local roads</t>
  </si>
  <si>
    <t>Chronic effects: contamination of groundwater, requiring treatment of water or closure of borehole.</t>
  </si>
  <si>
    <t>Permitted activities - The storage and recovery of waste by landspreading (R13, R10) .</t>
  </si>
  <si>
    <t>Litter</t>
  </si>
  <si>
    <t>No point source emissions to water are permitted, but there is potential for run-off from landspreading activities particularly during heavy rain.</t>
  </si>
  <si>
    <t>Parameter 5</t>
  </si>
  <si>
    <t>Natural Resources Wales</t>
  </si>
  <si>
    <t>SR2010 No6 Mobile plant for landspreading of sewage sludge (land treatment resulting in benefit)</t>
  </si>
  <si>
    <t>Permitted wastes -waste suitable for landspreading as specified by the SR.</t>
  </si>
  <si>
    <t>Maximum quantity of liquid (non-stackable) waste stored limited to 1250 tonnes at any one time</t>
  </si>
  <si>
    <t>The activities must not be carried out within 50m from any spring or well or any borehole used to supply water for domestic or food production purposes</t>
  </si>
  <si>
    <t>Parameter 8</t>
  </si>
  <si>
    <t>The activities may must not be carried out within an SPZ 1</t>
  </si>
  <si>
    <t>As above.  Appropriate measures include clearing the waste, road sweeping affected area, following COGAP, timeliness of spreading.</t>
  </si>
  <si>
    <t xml:space="preserve">SR - activities shall be managed and operated in accordance with a management system (will include flood risk management). Choice of storage location will take account of risk from flooding. </t>
  </si>
  <si>
    <r>
      <t xml:space="preserve">SR  wastes must be spread in accordance with the deployment form and any waste spread shall not damage the soil structure or cause the unacceptable build up of potentially toxic elements in the soil. Information about waste producer and physical contaminant levels provided in deployment. </t>
    </r>
    <r>
      <rPr>
        <sz val="10"/>
        <color indexed="8"/>
        <rFont val="Arial"/>
        <family val="2"/>
      </rPr>
      <t/>
    </r>
  </si>
  <si>
    <t xml:space="preserve">The activity must not be carried out within 50 metres of a spring, well or borehole supplying water for human consumption or food production or 50 metres of a spring, well or borehole supplying water for other purposes </t>
  </si>
  <si>
    <t>Generic Risk Assessment for a Standard Permit Rule set SR2010No06 v3.0</t>
  </si>
  <si>
    <t>Dust, ammonia volatilisation, direct application, run off from fields etc.</t>
  </si>
  <si>
    <t>Permitted waste types are spread on land and have a low potential to produce bio aerosols, and particulate matter. 
SR - (emissions of substances not controlled by emission limits). 
SR (deployment form).  
SR (if required) - emissions management plan.</t>
  </si>
  <si>
    <r>
      <t xml:space="preserve">SR requires an emissions management </t>
    </r>
    <r>
      <rPr>
        <sz val="10"/>
        <color indexed="8"/>
        <rFont val="Arial"/>
        <family val="2"/>
      </rPr>
      <t>plan when appropriate (appropriate measures may include litter picking affected areas/ rejection of waste loads).</t>
    </r>
  </si>
  <si>
    <t>SR - emissions shall be free from odour
SR - odour management plan required.</t>
  </si>
  <si>
    <r>
      <t xml:space="preserve">SR -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SR (if required) - emissions management plan.</t>
    </r>
  </si>
  <si>
    <t>SR - distance criteria from surface waters are a requirement of the rules. All liquid wastes require secure storage. 
SR - quantity of liquids stored at any one location limited
SR - field heaps to be made as compact as possible SR - no spreading in adverse weather / ground conditions
SR - (emissions of substances not controlled by emission limits)
SR - (deployment form)</t>
  </si>
  <si>
    <t xml:space="preserve">SR. Protection of groundwater, no spreading in groundwater source protection zone 1.  Additional risk assessment required if in an groundwater source protection zone 2 to be approved by NRW before operations commence. Limitations on storage and spreading of high readily available nitrogen wastes in Groundwater Safeguard Zones for nitrates. </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</si>
  <si>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 (deployment form). 
SR - Any storage of high readily available nitrogen wastes within 200 metres of a European Site, Ramsar Site or a Site of Special Scientific Interest (SSSI) shall be covered to prevent or where that is not practicable, to minimise, the loss of ammonia.
</t>
  </si>
  <si>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</si>
  <si>
    <t xml:space="preserve">SR - emissions shall be free from noise and vibration
SR (if required) - noise and vibration management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</si>
</sst>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2"/>
      <name val="Arial"/>
      <family val="2"/>
    </font>
    <font>
      <sz val="12"/>
      <name val="Arial"/>
      <family val="2"/>
    </font>
    <font>
      <sz val="8"/>
      <color indexed="81"/>
      <name val="Tahoma"/>
      <family val="2"/>
    </font>
    <font>
      <sz val="10"/>
      <color indexed="81"/>
      <name val="Arial"/>
      <family val="2"/>
    </font>
    <font>
      <b/>
      <sz val="10"/>
      <color indexed="81"/>
      <name val="Arial"/>
      <family val="2"/>
    </font>
    <font>
      <b/>
      <sz val="16"/>
      <name val="Arial"/>
      <family val="2"/>
    </font>
    <font>
      <sz val="16"/>
      <name val="Arial"/>
      <family val="2"/>
    </font>
    <font>
      <sz val="10"/>
      <color theme="1"/>
      <name val="Arial"/>
      <family val="2"/>
    </font>
    <font>
      <sz val="10"/>
      <color indexed="8"/>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75">
    <xf numFmtId="0" fontId="0" fillId="0" borderId="0" xfId="0"/>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3" xfId="0" applyFont="1" applyFill="1" applyBorder="1" applyAlignment="1">
      <alignment horizontal="center" vertical="top" wrapText="1"/>
    </xf>
    <xf numFmtId="0" fontId="2" fillId="0" borderId="0" xfId="0" applyFont="1" applyAlignment="1">
      <alignment horizontal="center" vertical="top"/>
    </xf>
    <xf numFmtId="0" fontId="2" fillId="0" borderId="0" xfId="0" applyFont="1" applyBorder="1" applyAlignment="1">
      <alignment horizontal="center" vertical="top"/>
    </xf>
    <xf numFmtId="0" fontId="1" fillId="0" borderId="0" xfId="0" applyFont="1" applyFill="1" applyBorder="1" applyAlignment="1">
      <alignment horizontal="left" vertical="top"/>
    </xf>
    <xf numFmtId="0" fontId="0" fillId="0" borderId="0" xfId="0" applyAlignment="1">
      <alignment horizontal="left" vertical="top"/>
    </xf>
    <xf numFmtId="0" fontId="3" fillId="7" borderId="0" xfId="0" applyFont="1" applyFill="1" applyAlignment="1" applyProtection="1">
      <alignment horizontal="left" vertical="top"/>
    </xf>
    <xf numFmtId="0" fontId="4" fillId="7" borderId="0" xfId="0" applyFont="1" applyFill="1" applyAlignment="1" applyProtection="1">
      <alignment horizontal="left" vertical="top"/>
    </xf>
    <xf numFmtId="0" fontId="3" fillId="7" borderId="0" xfId="0" applyFont="1" applyFill="1" applyBorder="1" applyAlignment="1" applyProtection="1">
      <alignment horizontal="left" vertical="top"/>
    </xf>
    <xf numFmtId="0" fontId="4" fillId="7" borderId="0" xfId="0" applyFont="1" applyFill="1" applyBorder="1" applyAlignment="1" applyProtection="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1" fillId="3" borderId="5" xfId="1" applyFont="1" applyFill="1" applyBorder="1" applyAlignment="1">
      <alignment horizontal="left" vertical="top" wrapText="1"/>
    </xf>
    <xf numFmtId="0" fontId="1" fillId="3" borderId="6" xfId="1" applyFont="1" applyFill="1" applyBorder="1" applyAlignment="1">
      <alignment horizontal="left" vertical="top" wrapText="1"/>
    </xf>
    <xf numFmtId="0" fontId="1" fillId="3" borderId="7" xfId="1" applyFont="1" applyFill="1" applyBorder="1" applyAlignment="1">
      <alignment horizontal="left" vertical="top" wrapText="1"/>
    </xf>
    <xf numFmtId="0" fontId="1" fillId="3" borderId="14" xfId="1" applyFont="1" applyFill="1" applyBorder="1" applyAlignment="1">
      <alignment horizontal="left" vertical="top" wrapText="1"/>
    </xf>
    <xf numFmtId="0" fontId="2" fillId="0" borderId="2" xfId="1" applyFont="1" applyBorder="1" applyAlignment="1" applyProtection="1">
      <alignment horizontal="left" vertical="top" wrapText="1"/>
      <protection locked="0"/>
    </xf>
    <xf numFmtId="0" fontId="2" fillId="0" borderId="18" xfId="1" applyFont="1" applyBorder="1" applyAlignment="1" applyProtection="1">
      <alignment horizontal="left" vertical="top" wrapText="1"/>
      <protection locked="0"/>
    </xf>
    <xf numFmtId="0" fontId="2" fillId="5" borderId="18" xfId="1" applyFont="1" applyFill="1" applyBorder="1" applyAlignment="1" applyProtection="1">
      <alignment horizontal="left" vertical="top" wrapText="1"/>
      <protection locked="0"/>
    </xf>
    <xf numFmtId="0" fontId="1" fillId="8" borderId="18" xfId="1" applyFont="1" applyFill="1" applyBorder="1" applyAlignment="1" applyProtection="1">
      <alignment horizontal="left" vertical="top" wrapText="1"/>
      <protection locked="0"/>
    </xf>
    <xf numFmtId="0" fontId="2" fillId="0" borderId="18" xfId="1" applyFont="1" applyFill="1" applyBorder="1" applyAlignment="1" applyProtection="1">
      <alignment horizontal="left" vertical="top" wrapText="1"/>
      <protection locked="0"/>
    </xf>
    <xf numFmtId="0" fontId="2" fillId="0" borderId="13" xfId="1" applyFont="1" applyBorder="1" applyAlignment="1" applyProtection="1">
      <alignment horizontal="left" vertical="top" wrapText="1"/>
      <protection locked="0"/>
    </xf>
    <xf numFmtId="0" fontId="2" fillId="5" borderId="18" xfId="1" applyNumberFormat="1" applyFont="1" applyFill="1" applyBorder="1" applyAlignment="1" applyProtection="1">
      <alignment horizontal="left" vertical="top" wrapText="1"/>
      <protection locked="0"/>
    </xf>
    <xf numFmtId="0" fontId="10" fillId="0" borderId="18" xfId="1" applyNumberFormat="1" applyFont="1" applyBorder="1" applyAlignment="1" applyProtection="1">
      <alignment horizontal="left" vertical="top" wrapText="1"/>
      <protection locked="0"/>
    </xf>
    <xf numFmtId="0" fontId="10" fillId="0" borderId="18" xfId="1" applyFont="1" applyBorder="1" applyAlignment="1" applyProtection="1">
      <alignment horizontal="left" vertical="top" wrapText="1"/>
      <protection locked="0"/>
    </xf>
    <xf numFmtId="0" fontId="2" fillId="0" borderId="18" xfId="1" applyNumberFormat="1" applyFont="1" applyBorder="1" applyAlignment="1" applyProtection="1">
      <alignment horizontal="left" vertical="top" wrapText="1"/>
      <protection locked="0"/>
    </xf>
    <xf numFmtId="0" fontId="2" fillId="0" borderId="15" xfId="1" applyFont="1" applyBorder="1" applyAlignment="1" applyProtection="1">
      <alignment horizontal="left" vertical="top" wrapText="1"/>
      <protection locked="0"/>
    </xf>
    <xf numFmtId="0" fontId="2" fillId="0" borderId="16" xfId="1" applyFont="1" applyBorder="1" applyAlignment="1" applyProtection="1">
      <alignment horizontal="left" vertical="top" wrapText="1"/>
      <protection locked="0"/>
    </xf>
    <xf numFmtId="0" fontId="2" fillId="5" borderId="16" xfId="1" applyFont="1" applyFill="1" applyBorder="1" applyAlignment="1" applyProtection="1">
      <alignment horizontal="left" vertical="top" wrapText="1"/>
      <protection locked="0"/>
    </xf>
    <xf numFmtId="0" fontId="1" fillId="8" borderId="16" xfId="1" applyFont="1" applyFill="1" applyBorder="1" applyAlignment="1" applyProtection="1">
      <alignment horizontal="left" vertical="top" wrapText="1"/>
      <protection locked="0"/>
    </xf>
    <xf numFmtId="0" fontId="2" fillId="0" borderId="16" xfId="1" applyFont="1" applyFill="1" applyBorder="1" applyAlignment="1" applyProtection="1">
      <alignment horizontal="left" vertical="top" wrapText="1"/>
      <protection locked="0"/>
    </xf>
    <xf numFmtId="0" fontId="10" fillId="0" borderId="16" xfId="1" applyFont="1" applyBorder="1" applyAlignment="1" applyProtection="1">
      <alignment horizontal="left" vertical="top" wrapText="1"/>
      <protection locked="0"/>
    </xf>
    <xf numFmtId="0" fontId="2" fillId="0" borderId="17" xfId="1" applyFont="1" applyBorder="1" applyAlignment="1" applyProtection="1">
      <alignment horizontal="left" vertical="top" wrapText="1"/>
      <protection locked="0"/>
    </xf>
    <xf numFmtId="0" fontId="2" fillId="0" borderId="0" xfId="0" applyFont="1" applyFill="1" applyBorder="1" applyAlignment="1">
      <alignment horizontal="left" vertical="top"/>
    </xf>
    <xf numFmtId="0" fontId="1"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6" borderId="0" xfId="0" applyFont="1" applyFill="1" applyBorder="1" applyAlignment="1">
      <alignment horizontal="left" vertical="top"/>
    </xf>
    <xf numFmtId="0" fontId="2" fillId="5" borderId="0" xfId="0" applyFont="1" applyFill="1" applyBorder="1" applyAlignment="1">
      <alignment horizontal="left" vertical="top"/>
    </xf>
    <xf numFmtId="0" fontId="2" fillId="4" borderId="0" xfId="0" applyFont="1" applyFill="1" applyAlignment="1">
      <alignment horizontal="left" vertical="top"/>
    </xf>
    <xf numFmtId="0" fontId="2" fillId="4" borderId="0" xfId="0" applyFont="1" applyFill="1" applyBorder="1" applyAlignment="1">
      <alignment horizontal="left" vertical="top"/>
    </xf>
    <xf numFmtId="0" fontId="2" fillId="5" borderId="0" xfId="0" applyFont="1" applyFill="1" applyAlignment="1">
      <alignment horizontal="left" vertical="top"/>
    </xf>
    <xf numFmtId="0" fontId="2" fillId="6" borderId="0" xfId="0" applyFont="1" applyFill="1" applyAlignment="1">
      <alignment horizontal="left" vertical="top"/>
    </xf>
    <xf numFmtId="0" fontId="2" fillId="0" borderId="0" xfId="0" applyFont="1" applyFill="1" applyAlignment="1">
      <alignment horizontal="left" vertical="top"/>
    </xf>
    <xf numFmtId="0" fontId="2" fillId="3" borderId="0" xfId="0" applyFont="1" applyFill="1" applyBorder="1" applyAlignment="1">
      <alignment horizontal="left" vertical="top"/>
    </xf>
    <xf numFmtId="2" fontId="2" fillId="0" borderId="0" xfId="0" applyNumberFormat="1" applyFont="1" applyBorder="1" applyAlignment="1">
      <alignment horizontal="left" vertical="top"/>
    </xf>
    <xf numFmtId="0" fontId="2" fillId="0" borderId="1" xfId="0" applyFont="1" applyBorder="1" applyAlignment="1">
      <alignment horizontal="center" vertical="top"/>
    </xf>
    <xf numFmtId="0" fontId="2" fillId="2" borderId="10" xfId="0" applyFont="1" applyFill="1" applyBorder="1" applyAlignment="1">
      <alignment horizontal="center" vertical="top"/>
    </xf>
    <xf numFmtId="0" fontId="1" fillId="2" borderId="9" xfId="0" applyFont="1" applyFill="1" applyBorder="1" applyAlignment="1">
      <alignment horizontal="center" vertical="top"/>
    </xf>
    <xf numFmtId="0" fontId="4" fillId="0" borderId="0" xfId="0" applyFont="1" applyAlignment="1">
      <alignment horizontal="left" vertical="top"/>
    </xf>
    <xf numFmtId="0" fontId="4" fillId="7" borderId="11" xfId="0" applyFont="1" applyFill="1" applyBorder="1" applyAlignment="1" applyProtection="1">
      <alignment horizontal="left" vertical="top"/>
    </xf>
    <xf numFmtId="0" fontId="4" fillId="7" borderId="12" xfId="0" applyFont="1" applyFill="1" applyBorder="1" applyAlignment="1" applyProtection="1">
      <alignment horizontal="left" vertical="top"/>
    </xf>
    <xf numFmtId="0" fontId="10" fillId="0" borderId="0" xfId="0" applyFont="1" applyAlignment="1">
      <alignment horizontal="left" vertical="top"/>
    </xf>
    <xf numFmtId="0" fontId="10" fillId="0" borderId="0" xfId="0" applyFont="1" applyAlignment="1">
      <alignment horizontal="left" vertical="top" wrapText="1"/>
    </xf>
    <xf numFmtId="0" fontId="4" fillId="0" borderId="0" xfId="0" applyFont="1" applyFill="1" applyAlignment="1">
      <alignment horizontal="left" vertical="top"/>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10" fillId="0" borderId="0" xfId="0" applyFont="1" applyFill="1" applyBorder="1" applyAlignment="1" applyProtection="1">
      <alignment horizontal="left" vertical="top"/>
    </xf>
    <xf numFmtId="0" fontId="10" fillId="0" borderId="0" xfId="0" applyFont="1" applyAlignment="1">
      <alignment horizontal="left" vertical="top"/>
    </xf>
    <xf numFmtId="0" fontId="2" fillId="0" borderId="0" xfId="0" applyFont="1" applyAlignment="1">
      <alignment horizontal="left" vertical="top"/>
    </xf>
    <xf numFmtId="0" fontId="1" fillId="0" borderId="0" xfId="0" applyFont="1" applyFill="1" applyBorder="1" applyAlignment="1" applyProtection="1">
      <alignment horizontal="left" vertical="top"/>
    </xf>
    <xf numFmtId="0" fontId="8" fillId="0" borderId="0" xfId="0" applyFont="1" applyAlignment="1">
      <alignment horizontal="left" vertical="top"/>
    </xf>
    <xf numFmtId="0" fontId="9" fillId="0" borderId="0" xfId="0" applyFont="1" applyAlignment="1">
      <alignment horizontal="left" vertical="top"/>
    </xf>
    <xf numFmtId="15" fontId="4" fillId="9" borderId="11" xfId="0" applyNumberFormat="1" applyFont="1" applyFill="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9" borderId="11"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1" fillId="2" borderId="9" xfId="0" applyFont="1" applyFill="1" applyBorder="1" applyAlignment="1">
      <alignment horizontal="center" vertical="top"/>
    </xf>
    <xf numFmtId="0" fontId="1" fillId="2" borderId="8" xfId="0" applyFont="1" applyFill="1" applyBorder="1" applyAlignment="1">
      <alignment horizontal="center" vertical="top"/>
    </xf>
    <xf numFmtId="0" fontId="1" fillId="2" borderId="10" xfId="0" applyFont="1" applyFill="1" applyBorder="1" applyAlignment="1">
      <alignment horizontal="center" vertical="top"/>
    </xf>
    <xf numFmtId="0" fontId="2" fillId="0" borderId="0" xfId="0"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2"/>
  <sheetViews>
    <sheetView tabSelected="1" topLeftCell="B1" zoomScale="90" zoomScaleNormal="90" zoomScaleSheetLayoutView="100" workbookViewId="0">
      <selection activeCell="F12" sqref="F11:F12"/>
    </sheetView>
  </sheetViews>
  <sheetFormatPr defaultColWidth="9.1796875" defaultRowHeight="12.5" x14ac:dyDescent="0.25"/>
  <cols>
    <col min="1" max="1" width="0" style="8" hidden="1" customWidth="1"/>
    <col min="2" max="2" width="16.7265625" style="8" customWidth="1"/>
    <col min="3" max="3" width="16.81640625" style="8" customWidth="1"/>
    <col min="4" max="4" width="19.1796875" style="8" customWidth="1"/>
    <col min="5" max="5" width="16.7265625" style="8" customWidth="1"/>
    <col min="6" max="6" width="14.26953125" style="8" customWidth="1"/>
    <col min="7" max="7" width="13.81640625" style="8" customWidth="1"/>
    <col min="8" max="8" width="13" style="8" customWidth="1"/>
    <col min="9" max="9" width="22.54296875" style="8" customWidth="1"/>
    <col min="10" max="10" width="44" style="8" customWidth="1"/>
    <col min="11" max="11" width="16.7265625" style="8" customWidth="1"/>
    <col min="12" max="16384" width="9.1796875" style="8"/>
  </cols>
  <sheetData>
    <row r="2" spans="1:13" ht="20" x14ac:dyDescent="0.25">
      <c r="B2" s="65" t="s">
        <v>142</v>
      </c>
      <c r="C2" s="66"/>
      <c r="D2" s="66"/>
      <c r="E2" s="66"/>
      <c r="F2" s="66"/>
      <c r="G2" s="66"/>
      <c r="H2" s="66"/>
      <c r="I2" s="66"/>
    </row>
    <row r="3" spans="1:13" s="51" customFormat="1" ht="15.5" x14ac:dyDescent="0.25">
      <c r="B3" s="9"/>
      <c r="C3" s="9"/>
      <c r="D3" s="9"/>
      <c r="E3" s="10"/>
      <c r="F3" s="10"/>
      <c r="G3" s="10"/>
      <c r="H3" s="10"/>
      <c r="I3" s="10"/>
      <c r="J3" s="10"/>
      <c r="K3" s="10"/>
    </row>
    <row r="4" spans="1:13" s="51" customFormat="1" ht="15.5" x14ac:dyDescent="0.25">
      <c r="B4" s="11" t="s">
        <v>41</v>
      </c>
      <c r="C4" s="11"/>
      <c r="D4" s="11"/>
      <c r="E4" s="12"/>
      <c r="F4" s="69" t="s">
        <v>132</v>
      </c>
      <c r="G4" s="69"/>
      <c r="H4" s="69"/>
      <c r="I4" s="69"/>
      <c r="J4" s="69"/>
      <c r="K4" s="52"/>
    </row>
    <row r="5" spans="1:13" s="51" customFormat="1" ht="15.5" x14ac:dyDescent="0.25">
      <c r="B5" s="11"/>
      <c r="C5" s="11"/>
      <c r="D5" s="11"/>
      <c r="E5" s="12"/>
      <c r="F5" s="12"/>
      <c r="G5" s="12"/>
      <c r="H5" s="10"/>
      <c r="I5" s="10"/>
      <c r="J5" s="10"/>
      <c r="K5" s="10"/>
    </row>
    <row r="6" spans="1:13" s="51" customFormat="1" ht="15.5" x14ac:dyDescent="0.25">
      <c r="B6" s="11" t="s">
        <v>0</v>
      </c>
      <c r="C6" s="12"/>
      <c r="D6" s="12"/>
      <c r="E6" s="12"/>
      <c r="F6" s="69" t="s">
        <v>33</v>
      </c>
      <c r="G6" s="69"/>
      <c r="H6" s="69"/>
      <c r="I6" s="69"/>
      <c r="J6" s="69"/>
      <c r="K6" s="52"/>
    </row>
    <row r="7" spans="1:13" s="51" customFormat="1" ht="15.5" x14ac:dyDescent="0.25">
      <c r="B7" s="11"/>
      <c r="C7" s="12"/>
      <c r="D7" s="12"/>
      <c r="E7" s="12"/>
      <c r="F7" s="12"/>
      <c r="G7" s="12"/>
      <c r="H7" s="10"/>
      <c r="I7" s="10"/>
      <c r="J7" s="10"/>
      <c r="K7" s="10"/>
    </row>
    <row r="8" spans="1:13" s="51" customFormat="1" ht="15.5" x14ac:dyDescent="0.25">
      <c r="B8" s="11" t="s">
        <v>1</v>
      </c>
      <c r="C8" s="12"/>
      <c r="D8" s="12"/>
      <c r="E8" s="12"/>
      <c r="F8" s="70" t="s">
        <v>131</v>
      </c>
      <c r="G8" s="70"/>
      <c r="H8" s="70"/>
      <c r="I8" s="70"/>
      <c r="J8" s="70"/>
      <c r="K8" s="53"/>
    </row>
    <row r="9" spans="1:13" s="51" customFormat="1" ht="15.5" x14ac:dyDescent="0.25">
      <c r="B9" s="11"/>
      <c r="C9" s="12"/>
      <c r="D9" s="12"/>
      <c r="E9" s="12"/>
      <c r="F9" s="12"/>
      <c r="G9" s="12"/>
      <c r="H9" s="9"/>
      <c r="I9" s="10"/>
      <c r="J9" s="10"/>
      <c r="K9" s="10"/>
    </row>
    <row r="10" spans="1:13" s="51" customFormat="1" ht="15.5" x14ac:dyDescent="0.25">
      <c r="B10" s="11" t="s">
        <v>2</v>
      </c>
      <c r="C10" s="12"/>
      <c r="D10" s="12"/>
      <c r="E10" s="12"/>
      <c r="F10" s="67">
        <v>42887</v>
      </c>
      <c r="G10" s="68"/>
      <c r="H10" s="68"/>
      <c r="I10" s="68"/>
      <c r="J10" s="68"/>
      <c r="K10" s="52"/>
    </row>
    <row r="11" spans="1:13" s="51" customFormat="1" ht="15.5" x14ac:dyDescent="0.25">
      <c r="B11" s="11"/>
      <c r="C11" s="12"/>
      <c r="D11" s="12"/>
      <c r="E11" s="12"/>
      <c r="F11" s="12"/>
      <c r="G11" s="12"/>
      <c r="H11" s="11"/>
      <c r="I11" s="12"/>
      <c r="J11" s="12"/>
      <c r="K11" s="12"/>
    </row>
    <row r="12" spans="1:13" s="56" customFormat="1" ht="15.5" x14ac:dyDescent="0.25">
      <c r="B12" s="57"/>
      <c r="C12" s="58"/>
      <c r="D12" s="58"/>
      <c r="E12" s="58"/>
      <c r="F12" s="58"/>
      <c r="G12" s="58"/>
      <c r="H12" s="57"/>
      <c r="I12" s="58"/>
      <c r="J12" s="58"/>
      <c r="K12" s="58"/>
    </row>
    <row r="13" spans="1:13" s="13" customFormat="1" ht="13" x14ac:dyDescent="0.25">
      <c r="A13" s="45"/>
      <c r="B13" s="37"/>
      <c r="C13" s="64" t="s">
        <v>45</v>
      </c>
      <c r="D13" s="63"/>
      <c r="E13" s="63"/>
      <c r="F13" s="63"/>
      <c r="G13" s="63"/>
      <c r="H13" s="63"/>
      <c r="I13" s="63"/>
      <c r="J13" s="63"/>
      <c r="K13" s="38"/>
      <c r="L13" s="45"/>
      <c r="M13" s="45"/>
    </row>
    <row r="14" spans="1:13" s="13" customFormat="1" ht="13" x14ac:dyDescent="0.25">
      <c r="A14" s="45"/>
      <c r="B14" s="37"/>
      <c r="C14" s="54" t="s">
        <v>30</v>
      </c>
      <c r="D14" s="61" t="s">
        <v>127</v>
      </c>
      <c r="E14" s="62"/>
      <c r="F14" s="62"/>
      <c r="G14" s="62"/>
      <c r="H14" s="62"/>
      <c r="I14" s="62"/>
      <c r="J14" s="62"/>
      <c r="K14" s="38"/>
      <c r="L14" s="45"/>
      <c r="M14" s="45"/>
    </row>
    <row r="15" spans="1:13" s="13" customFormat="1" x14ac:dyDescent="0.25">
      <c r="A15" s="45"/>
      <c r="C15" s="54" t="s">
        <v>31</v>
      </c>
      <c r="D15" s="62" t="s">
        <v>133</v>
      </c>
      <c r="E15" s="62"/>
      <c r="F15" s="62"/>
      <c r="G15" s="62"/>
      <c r="H15" s="62"/>
      <c r="I15" s="62"/>
      <c r="J15" s="62"/>
      <c r="K15" s="38"/>
      <c r="L15" s="45"/>
      <c r="M15" s="45"/>
    </row>
    <row r="16" spans="1:13" s="13" customFormat="1" x14ac:dyDescent="0.25">
      <c r="A16" s="45"/>
      <c r="C16" s="54" t="s">
        <v>83</v>
      </c>
      <c r="D16" s="62" t="s">
        <v>64</v>
      </c>
      <c r="E16" s="62"/>
      <c r="F16" s="62"/>
      <c r="G16" s="62"/>
      <c r="H16" s="62"/>
      <c r="I16" s="62"/>
      <c r="J16" s="62"/>
      <c r="K16" s="38"/>
      <c r="L16" s="45"/>
      <c r="M16" s="45"/>
    </row>
    <row r="17" spans="1:13" s="13" customFormat="1" x14ac:dyDescent="0.25">
      <c r="A17" s="45"/>
      <c r="C17" s="54" t="s">
        <v>63</v>
      </c>
      <c r="D17" s="54" t="s">
        <v>134</v>
      </c>
      <c r="E17" s="54"/>
      <c r="F17" s="54"/>
      <c r="G17" s="54"/>
      <c r="H17" s="54"/>
      <c r="I17" s="54"/>
      <c r="J17" s="54"/>
      <c r="K17" s="38"/>
      <c r="L17" s="45"/>
      <c r="M17" s="45"/>
    </row>
    <row r="18" spans="1:13" s="13" customFormat="1" x14ac:dyDescent="0.25">
      <c r="A18" s="45"/>
      <c r="C18" s="54" t="s">
        <v>130</v>
      </c>
      <c r="D18" s="62" t="s">
        <v>60</v>
      </c>
      <c r="E18" s="62"/>
      <c r="F18" s="62"/>
      <c r="G18" s="62"/>
      <c r="H18" s="62"/>
      <c r="I18" s="62"/>
      <c r="J18" s="62"/>
      <c r="K18" s="38"/>
      <c r="L18" s="45"/>
      <c r="M18" s="45"/>
    </row>
    <row r="19" spans="1:13" s="13" customFormat="1" x14ac:dyDescent="0.25">
      <c r="A19" s="45"/>
      <c r="C19" s="55" t="s">
        <v>84</v>
      </c>
      <c r="D19" s="63" t="s">
        <v>82</v>
      </c>
      <c r="E19" s="62"/>
      <c r="F19" s="62"/>
      <c r="G19" s="62"/>
      <c r="H19" s="62"/>
      <c r="I19" s="62"/>
      <c r="J19" s="62"/>
      <c r="L19" s="45"/>
      <c r="M19" s="45"/>
    </row>
    <row r="20" spans="1:13" s="13" customFormat="1" x14ac:dyDescent="0.25">
      <c r="A20" s="45"/>
      <c r="C20" s="54" t="s">
        <v>62</v>
      </c>
      <c r="D20" s="74" t="s">
        <v>135</v>
      </c>
      <c r="E20" s="62"/>
      <c r="F20" s="62"/>
      <c r="G20" s="62"/>
      <c r="H20" s="62"/>
      <c r="I20" s="62"/>
      <c r="J20" s="62"/>
      <c r="K20" s="38"/>
      <c r="L20" s="45"/>
      <c r="M20" s="45"/>
    </row>
    <row r="21" spans="1:13" s="13" customFormat="1" x14ac:dyDescent="0.25">
      <c r="A21" s="45"/>
      <c r="C21" s="13" t="s">
        <v>136</v>
      </c>
      <c r="D21" s="63" t="s">
        <v>137</v>
      </c>
      <c r="E21" s="62"/>
      <c r="F21" s="62"/>
      <c r="G21" s="62"/>
      <c r="H21" s="62"/>
      <c r="I21" s="62"/>
      <c r="J21" s="62"/>
      <c r="K21" s="38"/>
      <c r="L21" s="45"/>
      <c r="M21" s="45"/>
    </row>
    <row r="22" spans="1:13" s="13" customFormat="1" x14ac:dyDescent="0.25">
      <c r="A22" s="45"/>
      <c r="E22" s="54"/>
      <c r="F22" s="54"/>
      <c r="G22" s="54"/>
      <c r="H22" s="54"/>
      <c r="I22" s="54"/>
      <c r="J22" s="54"/>
      <c r="K22" s="38"/>
      <c r="L22" s="45"/>
      <c r="M22" s="45"/>
    </row>
    <row r="23" spans="1:13" s="13" customFormat="1" x14ac:dyDescent="0.25">
      <c r="A23" s="45"/>
      <c r="C23" s="13" t="s">
        <v>35</v>
      </c>
      <c r="D23" s="13" t="s">
        <v>46</v>
      </c>
      <c r="K23" s="38"/>
      <c r="L23" s="45"/>
      <c r="M23" s="45"/>
    </row>
    <row r="24" spans="1:13" s="13" customFormat="1" x14ac:dyDescent="0.25">
      <c r="A24" s="45"/>
      <c r="K24" s="38"/>
      <c r="L24" s="45"/>
      <c r="M24" s="45"/>
    </row>
    <row r="25" spans="1:13" s="13" customFormat="1" ht="13" thickBot="1" x14ac:dyDescent="0.3">
      <c r="B25" s="45"/>
      <c r="C25" s="45"/>
      <c r="D25" s="45"/>
      <c r="E25" s="45"/>
      <c r="F25" s="36"/>
      <c r="G25" s="45"/>
      <c r="H25" s="45"/>
      <c r="I25" s="45"/>
      <c r="J25" s="45"/>
      <c r="K25" s="45"/>
    </row>
    <row r="26" spans="1:13" s="5" customFormat="1" ht="13.5" thickTop="1" x14ac:dyDescent="0.25">
      <c r="A26" s="48"/>
      <c r="B26" s="71" t="s">
        <v>3</v>
      </c>
      <c r="C26" s="72"/>
      <c r="D26" s="72"/>
      <c r="E26" s="73"/>
      <c r="F26" s="71" t="s">
        <v>4</v>
      </c>
      <c r="G26" s="72"/>
      <c r="H26" s="72"/>
      <c r="I26" s="73"/>
      <c r="J26" s="50" t="s">
        <v>32</v>
      </c>
      <c r="K26" s="49"/>
    </row>
    <row r="27" spans="1:13" s="5" customFormat="1" ht="26" x14ac:dyDescent="0.25">
      <c r="A27" s="6"/>
      <c r="B27" s="1" t="s">
        <v>5</v>
      </c>
      <c r="C27" s="2" t="s">
        <v>6</v>
      </c>
      <c r="D27" s="2" t="s">
        <v>7</v>
      </c>
      <c r="E27" s="3" t="s">
        <v>8</v>
      </c>
      <c r="F27" s="1" t="s">
        <v>9</v>
      </c>
      <c r="G27" s="2" t="s">
        <v>10</v>
      </c>
      <c r="H27" s="2" t="s">
        <v>11</v>
      </c>
      <c r="I27" s="3" t="s">
        <v>12</v>
      </c>
      <c r="J27" s="1" t="s">
        <v>13</v>
      </c>
      <c r="K27" s="4" t="s">
        <v>14</v>
      </c>
    </row>
    <row r="28" spans="1:13" s="13" customFormat="1" ht="104" x14ac:dyDescent="0.25">
      <c r="B28" s="15" t="s">
        <v>15</v>
      </c>
      <c r="C28" s="16" t="s">
        <v>16</v>
      </c>
      <c r="D28" s="16" t="s">
        <v>57</v>
      </c>
      <c r="E28" s="17" t="s">
        <v>17</v>
      </c>
      <c r="F28" s="15" t="s">
        <v>18</v>
      </c>
      <c r="G28" s="16" t="s">
        <v>19</v>
      </c>
      <c r="H28" s="16" t="s">
        <v>20</v>
      </c>
      <c r="I28" s="17" t="s">
        <v>21</v>
      </c>
      <c r="J28" s="15" t="s">
        <v>22</v>
      </c>
      <c r="K28" s="18" t="s">
        <v>34</v>
      </c>
    </row>
    <row r="29" spans="1:13" s="59" customFormat="1" ht="87.5" x14ac:dyDescent="0.25">
      <c r="B29" s="19" t="s">
        <v>36</v>
      </c>
      <c r="C29" s="20" t="s">
        <v>124</v>
      </c>
      <c r="D29" s="20" t="s">
        <v>53</v>
      </c>
      <c r="E29" s="20" t="s">
        <v>58</v>
      </c>
      <c r="F29" s="21" t="s">
        <v>24</v>
      </c>
      <c r="G29" s="21" t="s">
        <v>25</v>
      </c>
      <c r="H29" s="22" t="s">
        <v>24</v>
      </c>
      <c r="I29" s="23" t="s">
        <v>110</v>
      </c>
      <c r="J29" s="23" t="s">
        <v>144</v>
      </c>
      <c r="K29" s="24" t="s">
        <v>24</v>
      </c>
    </row>
    <row r="30" spans="1:13" s="59" customFormat="1" ht="25" x14ac:dyDescent="0.25">
      <c r="B30" s="19" t="s">
        <v>36</v>
      </c>
      <c r="C30" s="20" t="s">
        <v>52</v>
      </c>
      <c r="D30" s="20" t="s">
        <v>65</v>
      </c>
      <c r="E30" s="20" t="s">
        <v>66</v>
      </c>
      <c r="F30" s="21" t="s">
        <v>24</v>
      </c>
      <c r="G30" s="21" t="s">
        <v>24</v>
      </c>
      <c r="H30" s="22" t="s">
        <v>24</v>
      </c>
      <c r="I30" s="23" t="s">
        <v>52</v>
      </c>
      <c r="J30" s="20" t="s">
        <v>116</v>
      </c>
      <c r="K30" s="24" t="s">
        <v>24</v>
      </c>
    </row>
    <row r="31" spans="1:13" s="59" customFormat="1" ht="37.5" x14ac:dyDescent="0.25">
      <c r="B31" s="19" t="s">
        <v>67</v>
      </c>
      <c r="C31" s="20" t="s">
        <v>128</v>
      </c>
      <c r="D31" s="20" t="s">
        <v>68</v>
      </c>
      <c r="E31" s="20" t="s">
        <v>69</v>
      </c>
      <c r="F31" s="21" t="s">
        <v>25</v>
      </c>
      <c r="G31" s="21" t="s">
        <v>24</v>
      </c>
      <c r="H31" s="22" t="s">
        <v>24</v>
      </c>
      <c r="I31" s="23" t="s">
        <v>70</v>
      </c>
      <c r="J31" s="20" t="s">
        <v>145</v>
      </c>
      <c r="K31" s="24" t="s">
        <v>24</v>
      </c>
    </row>
    <row r="32" spans="1:13" s="59" customFormat="1" ht="37.5" x14ac:dyDescent="0.25">
      <c r="B32" s="19" t="s">
        <v>51</v>
      </c>
      <c r="C32" s="20" t="s">
        <v>125</v>
      </c>
      <c r="D32" s="20" t="s">
        <v>71</v>
      </c>
      <c r="E32" s="20" t="s">
        <v>74</v>
      </c>
      <c r="F32" s="21" t="s">
        <v>25</v>
      </c>
      <c r="G32" s="21" t="s">
        <v>25</v>
      </c>
      <c r="H32" s="22" t="s">
        <v>25</v>
      </c>
      <c r="I32" s="23" t="s">
        <v>85</v>
      </c>
      <c r="J32" s="20" t="s">
        <v>138</v>
      </c>
      <c r="K32" s="24" t="s">
        <v>24</v>
      </c>
    </row>
    <row r="33" spans="1:11" s="59" customFormat="1" ht="87.5" x14ac:dyDescent="0.25">
      <c r="B33" s="19" t="s">
        <v>36</v>
      </c>
      <c r="C33" s="20" t="s">
        <v>38</v>
      </c>
      <c r="D33" s="20" t="s">
        <v>37</v>
      </c>
      <c r="E33" s="20" t="s">
        <v>47</v>
      </c>
      <c r="F33" s="21" t="s">
        <v>25</v>
      </c>
      <c r="G33" s="21" t="s">
        <v>25</v>
      </c>
      <c r="H33" s="22" t="s">
        <v>25</v>
      </c>
      <c r="I33" s="23" t="s">
        <v>86</v>
      </c>
      <c r="J33" s="20" t="s">
        <v>146</v>
      </c>
      <c r="K33" s="24" t="s">
        <v>24</v>
      </c>
    </row>
    <row r="34" spans="1:11" s="59" customFormat="1" ht="37.5" x14ac:dyDescent="0.25">
      <c r="B34" s="19" t="s">
        <v>36</v>
      </c>
      <c r="C34" s="20" t="s">
        <v>55</v>
      </c>
      <c r="D34" s="20" t="s">
        <v>49</v>
      </c>
      <c r="E34" s="20" t="s">
        <v>50</v>
      </c>
      <c r="F34" s="21" t="s">
        <v>25</v>
      </c>
      <c r="G34" s="21" t="s">
        <v>25</v>
      </c>
      <c r="H34" s="22" t="s">
        <v>25</v>
      </c>
      <c r="I34" s="23" t="s">
        <v>87</v>
      </c>
      <c r="J34" s="20" t="s">
        <v>152</v>
      </c>
      <c r="K34" s="24" t="s">
        <v>24</v>
      </c>
    </row>
    <row r="35" spans="1:11" s="59" customFormat="1" ht="112.5" x14ac:dyDescent="0.25">
      <c r="B35" s="19" t="s">
        <v>42</v>
      </c>
      <c r="C35" s="20" t="s">
        <v>72</v>
      </c>
      <c r="D35" s="20" t="s">
        <v>73</v>
      </c>
      <c r="E35" s="20" t="s">
        <v>69</v>
      </c>
      <c r="F35" s="21" t="s">
        <v>24</v>
      </c>
      <c r="G35" s="21" t="s">
        <v>25</v>
      </c>
      <c r="H35" s="22" t="s">
        <v>24</v>
      </c>
      <c r="I35" s="23" t="s">
        <v>88</v>
      </c>
      <c r="J35" s="20" t="s">
        <v>147</v>
      </c>
      <c r="K35" s="24" t="s">
        <v>24</v>
      </c>
    </row>
    <row r="36" spans="1:11" s="59" customFormat="1" ht="37.5" x14ac:dyDescent="0.25">
      <c r="B36" s="19" t="s">
        <v>36</v>
      </c>
      <c r="C36" s="20" t="s">
        <v>89</v>
      </c>
      <c r="D36" s="20" t="s">
        <v>90</v>
      </c>
      <c r="E36" s="20" t="s">
        <v>91</v>
      </c>
      <c r="F36" s="25" t="s">
        <v>25</v>
      </c>
      <c r="G36" s="21" t="s">
        <v>25</v>
      </c>
      <c r="H36" s="22" t="s">
        <v>25</v>
      </c>
      <c r="I36" s="23" t="s">
        <v>92</v>
      </c>
      <c r="J36" s="20" t="s">
        <v>52</v>
      </c>
      <c r="K36" s="24" t="s">
        <v>24</v>
      </c>
    </row>
    <row r="37" spans="1:11" s="59" customFormat="1" ht="62.5" x14ac:dyDescent="0.25">
      <c r="B37" s="19" t="s">
        <v>42</v>
      </c>
      <c r="C37" s="20" t="s">
        <v>93</v>
      </c>
      <c r="D37" s="20" t="s">
        <v>94</v>
      </c>
      <c r="E37" s="20" t="s">
        <v>95</v>
      </c>
      <c r="F37" s="21" t="s">
        <v>25</v>
      </c>
      <c r="G37" s="21" t="s">
        <v>25</v>
      </c>
      <c r="H37" s="22" t="s">
        <v>24</v>
      </c>
      <c r="I37" s="23" t="s">
        <v>111</v>
      </c>
      <c r="J37" s="20" t="s">
        <v>139</v>
      </c>
      <c r="K37" s="24" t="s">
        <v>23</v>
      </c>
    </row>
    <row r="38" spans="1:11" s="59" customFormat="1" ht="87.5" x14ac:dyDescent="0.25">
      <c r="B38" s="19" t="s">
        <v>96</v>
      </c>
      <c r="C38" s="20" t="s">
        <v>97</v>
      </c>
      <c r="D38" s="20" t="s">
        <v>98</v>
      </c>
      <c r="E38" s="20" t="s">
        <v>99</v>
      </c>
      <c r="F38" s="21" t="s">
        <v>25</v>
      </c>
      <c r="G38" s="21" t="s">
        <v>24</v>
      </c>
      <c r="H38" s="22" t="s">
        <v>24</v>
      </c>
      <c r="I38" s="23" t="s">
        <v>100</v>
      </c>
      <c r="J38" s="20" t="s">
        <v>101</v>
      </c>
      <c r="K38" s="24" t="s">
        <v>24</v>
      </c>
    </row>
    <row r="39" spans="1:11" s="59" customFormat="1" ht="100" x14ac:dyDescent="0.25">
      <c r="B39" s="19" t="s">
        <v>51</v>
      </c>
      <c r="C39" s="20" t="s">
        <v>102</v>
      </c>
      <c r="D39" s="20" t="s">
        <v>103</v>
      </c>
      <c r="E39" s="20" t="s">
        <v>104</v>
      </c>
      <c r="F39" s="21" t="s">
        <v>25</v>
      </c>
      <c r="G39" s="21" t="s">
        <v>24</v>
      </c>
      <c r="H39" s="22" t="s">
        <v>24</v>
      </c>
      <c r="I39" s="23" t="s">
        <v>105</v>
      </c>
      <c r="J39" s="20" t="s">
        <v>101</v>
      </c>
      <c r="K39" s="24" t="s">
        <v>24</v>
      </c>
    </row>
    <row r="40" spans="1:11" s="59" customFormat="1" ht="75" x14ac:dyDescent="0.25">
      <c r="B40" s="19" t="s">
        <v>42</v>
      </c>
      <c r="C40" s="20" t="s">
        <v>106</v>
      </c>
      <c r="D40" s="20" t="s">
        <v>107</v>
      </c>
      <c r="E40" s="20" t="s">
        <v>108</v>
      </c>
      <c r="F40" s="21" t="s">
        <v>24</v>
      </c>
      <c r="G40" s="21" t="s">
        <v>24</v>
      </c>
      <c r="H40" s="22" t="s">
        <v>24</v>
      </c>
      <c r="I40" s="23" t="s">
        <v>108</v>
      </c>
      <c r="J40" s="20" t="s">
        <v>109</v>
      </c>
      <c r="K40" s="24" t="s">
        <v>24</v>
      </c>
    </row>
    <row r="41" spans="1:11" s="59" customFormat="1" ht="137.5" x14ac:dyDescent="0.25">
      <c r="B41" s="19" t="s">
        <v>56</v>
      </c>
      <c r="C41" s="20" t="s">
        <v>113</v>
      </c>
      <c r="D41" s="20" t="s">
        <v>114</v>
      </c>
      <c r="E41" s="20" t="s">
        <v>115</v>
      </c>
      <c r="F41" s="21" t="s">
        <v>25</v>
      </c>
      <c r="G41" s="21" t="s">
        <v>25</v>
      </c>
      <c r="H41" s="22" t="s">
        <v>25</v>
      </c>
      <c r="I41" s="23" t="s">
        <v>129</v>
      </c>
      <c r="J41" s="26" t="s">
        <v>148</v>
      </c>
      <c r="K41" s="24" t="s">
        <v>24</v>
      </c>
    </row>
    <row r="42" spans="1:11" s="59" customFormat="1" ht="50" x14ac:dyDescent="0.25">
      <c r="B42" s="19" t="s">
        <v>56</v>
      </c>
      <c r="C42" s="20" t="s">
        <v>116</v>
      </c>
      <c r="D42" s="20" t="s">
        <v>117</v>
      </c>
      <c r="E42" s="20" t="s">
        <v>118</v>
      </c>
      <c r="F42" s="21" t="s">
        <v>25</v>
      </c>
      <c r="G42" s="21" t="s">
        <v>25</v>
      </c>
      <c r="H42" s="22" t="s">
        <v>25</v>
      </c>
      <c r="I42" s="23" t="s">
        <v>119</v>
      </c>
      <c r="J42" s="27" t="s">
        <v>52</v>
      </c>
      <c r="K42" s="24" t="s">
        <v>24</v>
      </c>
    </row>
    <row r="43" spans="1:11" s="59" customFormat="1" ht="75" x14ac:dyDescent="0.25">
      <c r="B43" s="19" t="s">
        <v>43</v>
      </c>
      <c r="C43" s="20" t="s">
        <v>52</v>
      </c>
      <c r="D43" s="20" t="s">
        <v>44</v>
      </c>
      <c r="E43" s="20" t="s">
        <v>54</v>
      </c>
      <c r="F43" s="21" t="s">
        <v>25</v>
      </c>
      <c r="G43" s="21" t="s">
        <v>25</v>
      </c>
      <c r="H43" s="22" t="s">
        <v>25</v>
      </c>
      <c r="I43" s="23" t="s">
        <v>112</v>
      </c>
      <c r="J43" s="20" t="s">
        <v>141</v>
      </c>
      <c r="K43" s="24" t="s">
        <v>24</v>
      </c>
    </row>
    <row r="44" spans="1:11" s="59" customFormat="1" ht="87.5" x14ac:dyDescent="0.25">
      <c r="B44" s="19" t="s">
        <v>39</v>
      </c>
      <c r="C44" s="20" t="s">
        <v>52</v>
      </c>
      <c r="D44" s="20" t="s">
        <v>126</v>
      </c>
      <c r="E44" s="20" t="s">
        <v>48</v>
      </c>
      <c r="F44" s="21" t="s">
        <v>25</v>
      </c>
      <c r="G44" s="21" t="s">
        <v>25</v>
      </c>
      <c r="H44" s="22" t="s">
        <v>25</v>
      </c>
      <c r="I44" s="23" t="s">
        <v>75</v>
      </c>
      <c r="J44" s="27" t="s">
        <v>149</v>
      </c>
      <c r="K44" s="24" t="s">
        <v>24</v>
      </c>
    </row>
    <row r="45" spans="1:11" s="59" customFormat="1" ht="112.5" x14ac:dyDescent="0.25">
      <c r="B45" s="19" t="s">
        <v>36</v>
      </c>
      <c r="C45" s="20" t="s">
        <v>120</v>
      </c>
      <c r="D45" s="20" t="s">
        <v>121</v>
      </c>
      <c r="E45" s="20" t="s">
        <v>122</v>
      </c>
      <c r="F45" s="21" t="s">
        <v>24</v>
      </c>
      <c r="G45" s="21" t="s">
        <v>25</v>
      </c>
      <c r="H45" s="22" t="s">
        <v>24</v>
      </c>
      <c r="I45" s="23" t="s">
        <v>123</v>
      </c>
      <c r="J45" s="28" t="s">
        <v>151</v>
      </c>
      <c r="K45" s="24" t="s">
        <v>24</v>
      </c>
    </row>
    <row r="46" spans="1:11" s="59" customFormat="1" ht="75" x14ac:dyDescent="0.25">
      <c r="B46" s="19" t="s">
        <v>76</v>
      </c>
      <c r="C46" s="20" t="s">
        <v>77</v>
      </c>
      <c r="D46" s="20" t="s">
        <v>80</v>
      </c>
      <c r="E46" s="20" t="s">
        <v>78</v>
      </c>
      <c r="F46" s="21" t="s">
        <v>25</v>
      </c>
      <c r="G46" s="21" t="s">
        <v>25</v>
      </c>
      <c r="H46" s="22" t="s">
        <v>25</v>
      </c>
      <c r="I46" s="23" t="s">
        <v>79</v>
      </c>
      <c r="J46" s="27" t="s">
        <v>140</v>
      </c>
      <c r="K46" s="24" t="s">
        <v>24</v>
      </c>
    </row>
    <row r="47" spans="1:11" s="59" customFormat="1" ht="200.5" thickBot="1" x14ac:dyDescent="0.3">
      <c r="A47" s="60"/>
      <c r="B47" s="29" t="s">
        <v>59</v>
      </c>
      <c r="C47" s="30" t="s">
        <v>81</v>
      </c>
      <c r="D47" s="30" t="s">
        <v>61</v>
      </c>
      <c r="E47" s="30" t="s">
        <v>40</v>
      </c>
      <c r="F47" s="31" t="s">
        <v>25</v>
      </c>
      <c r="G47" s="31" t="s">
        <v>25</v>
      </c>
      <c r="H47" s="32" t="s">
        <v>25</v>
      </c>
      <c r="I47" s="33" t="s">
        <v>143</v>
      </c>
      <c r="J47" s="34" t="s">
        <v>150</v>
      </c>
      <c r="K47" s="35" t="s">
        <v>24</v>
      </c>
    </row>
    <row r="48" spans="1:11" s="13" customFormat="1" ht="13" thickTop="1" x14ac:dyDescent="0.25">
      <c r="A48" s="14"/>
      <c r="B48" s="14"/>
      <c r="C48" s="14"/>
      <c r="D48" s="14"/>
      <c r="E48" s="14"/>
      <c r="F48" s="36"/>
      <c r="G48" s="36"/>
      <c r="H48" s="36"/>
      <c r="I48" s="36"/>
      <c r="J48" s="14"/>
      <c r="K48" s="14"/>
    </row>
    <row r="49" spans="1:11" s="13" customFormat="1" x14ac:dyDescent="0.25">
      <c r="A49" s="14"/>
      <c r="B49" s="14"/>
      <c r="C49" s="14"/>
      <c r="D49" s="14"/>
      <c r="E49" s="14"/>
      <c r="F49" s="36"/>
      <c r="G49" s="36"/>
      <c r="H49" s="36"/>
      <c r="I49" s="36"/>
      <c r="J49" s="14"/>
      <c r="K49" s="14"/>
    </row>
    <row r="50" spans="1:11" s="13" customFormat="1" ht="13" x14ac:dyDescent="0.25">
      <c r="A50" s="14"/>
      <c r="B50" s="37" t="s">
        <v>27</v>
      </c>
      <c r="C50" s="38" t="s">
        <v>28</v>
      </c>
      <c r="D50" s="38"/>
      <c r="E50" s="38"/>
      <c r="F50" s="38"/>
      <c r="G50" s="38"/>
      <c r="H50" s="37"/>
      <c r="I50" s="38"/>
      <c r="J50" s="38"/>
      <c r="K50" s="14"/>
    </row>
    <row r="51" spans="1:11" s="13" customFormat="1" ht="13" x14ac:dyDescent="0.25">
      <c r="A51" s="14"/>
      <c r="B51" s="37"/>
      <c r="C51" s="38" t="s">
        <v>29</v>
      </c>
      <c r="D51" s="38"/>
      <c r="E51" s="38"/>
      <c r="F51" s="38"/>
      <c r="G51" s="38"/>
      <c r="H51" s="37"/>
      <c r="I51" s="38"/>
      <c r="J51" s="38"/>
      <c r="K51" s="14"/>
    </row>
    <row r="52" spans="1:11" s="13" customFormat="1" ht="13" x14ac:dyDescent="0.25">
      <c r="A52" s="14"/>
      <c r="B52" s="37"/>
      <c r="C52" s="38"/>
      <c r="D52" s="38"/>
      <c r="E52" s="38"/>
      <c r="F52" s="38"/>
      <c r="G52" s="38"/>
      <c r="H52" s="37"/>
      <c r="I52" s="38"/>
      <c r="J52" s="38"/>
      <c r="K52" s="14"/>
    </row>
    <row r="53" spans="1:11" s="13" customFormat="1" ht="13" x14ac:dyDescent="0.25">
      <c r="A53" s="14"/>
      <c r="B53" s="37"/>
      <c r="C53" s="38"/>
      <c r="D53" s="38"/>
      <c r="E53" s="38"/>
      <c r="F53" s="38"/>
      <c r="G53" s="38"/>
      <c r="H53" s="37"/>
      <c r="I53" s="38"/>
      <c r="J53" s="38"/>
      <c r="K53" s="14"/>
    </row>
    <row r="54" spans="1:11" s="13" customFormat="1" x14ac:dyDescent="0.25">
      <c r="A54" s="14"/>
      <c r="B54" s="14"/>
      <c r="C54" s="14"/>
      <c r="D54" s="14"/>
      <c r="E54" s="14"/>
      <c r="F54" s="36"/>
      <c r="G54" s="36"/>
      <c r="H54" s="36"/>
      <c r="I54" s="36"/>
      <c r="J54" s="14"/>
      <c r="K54" s="14"/>
    </row>
    <row r="55" spans="1:11" s="13" customFormat="1" ht="13" x14ac:dyDescent="0.25">
      <c r="A55" s="14"/>
      <c r="B55" s="14"/>
      <c r="C55" s="7" t="s">
        <v>23</v>
      </c>
      <c r="D55" s="7" t="s">
        <v>24</v>
      </c>
      <c r="E55" s="7" t="s">
        <v>25</v>
      </c>
      <c r="F55" s="7" t="s">
        <v>26</v>
      </c>
      <c r="G55" s="36"/>
      <c r="H55" s="36"/>
      <c r="I55" s="36"/>
      <c r="J55" s="14"/>
      <c r="K55" s="14"/>
    </row>
    <row r="56" spans="1:11" s="13" customFormat="1" ht="13" x14ac:dyDescent="0.25">
      <c r="A56" s="14"/>
      <c r="B56" s="7" t="s">
        <v>26</v>
      </c>
      <c r="C56" s="39">
        <v>4</v>
      </c>
      <c r="D56" s="40">
        <v>8</v>
      </c>
      <c r="E56" s="41">
        <v>12</v>
      </c>
      <c r="F56" s="42">
        <v>16</v>
      </c>
      <c r="G56" s="36"/>
      <c r="H56" s="36"/>
      <c r="I56" s="36"/>
      <c r="J56" s="14"/>
      <c r="K56" s="14"/>
    </row>
    <row r="57" spans="1:11" s="13" customFormat="1" ht="13" x14ac:dyDescent="0.25">
      <c r="A57" s="14"/>
      <c r="B57" s="7" t="s">
        <v>25</v>
      </c>
      <c r="C57" s="39">
        <v>3</v>
      </c>
      <c r="D57" s="40">
        <v>6</v>
      </c>
      <c r="E57" s="43">
        <v>9</v>
      </c>
      <c r="F57" s="42">
        <v>12</v>
      </c>
      <c r="G57" s="36"/>
      <c r="H57" s="36"/>
      <c r="I57" s="36"/>
      <c r="J57" s="14"/>
      <c r="K57" s="14"/>
    </row>
    <row r="58" spans="1:11" s="13" customFormat="1" ht="13" x14ac:dyDescent="0.25">
      <c r="A58" s="14"/>
      <c r="B58" s="7" t="s">
        <v>24</v>
      </c>
      <c r="C58" s="39">
        <v>2</v>
      </c>
      <c r="D58" s="39">
        <v>4</v>
      </c>
      <c r="E58" s="43">
        <v>6</v>
      </c>
      <c r="F58" s="40">
        <v>8</v>
      </c>
      <c r="G58" s="36"/>
      <c r="H58" s="36"/>
      <c r="I58" s="36"/>
      <c r="J58" s="14"/>
      <c r="K58" s="14"/>
    </row>
    <row r="59" spans="1:11" s="13" customFormat="1" ht="13" x14ac:dyDescent="0.25">
      <c r="A59" s="14"/>
      <c r="B59" s="7" t="s">
        <v>23</v>
      </c>
      <c r="C59" s="39">
        <v>1</v>
      </c>
      <c r="D59" s="39">
        <v>2</v>
      </c>
      <c r="E59" s="44">
        <v>3</v>
      </c>
      <c r="F59" s="39">
        <v>4</v>
      </c>
      <c r="G59" s="36"/>
      <c r="H59" s="36"/>
      <c r="I59" s="36"/>
      <c r="J59" s="14"/>
      <c r="K59" s="14"/>
    </row>
    <row r="60" spans="1:11" s="13" customFormat="1" x14ac:dyDescent="0.25">
      <c r="A60" s="14"/>
      <c r="B60" s="45"/>
      <c r="C60" s="36"/>
      <c r="D60" s="36"/>
      <c r="E60" s="45"/>
      <c r="F60" s="36"/>
      <c r="G60" s="36"/>
      <c r="H60" s="36"/>
      <c r="I60" s="36"/>
      <c r="J60" s="14"/>
      <c r="K60" s="14"/>
    </row>
    <row r="61" spans="1:11" s="13" customFormat="1" x14ac:dyDescent="0.25">
      <c r="A61" s="14"/>
      <c r="B61" s="14"/>
      <c r="C61" s="14"/>
      <c r="D61" s="14"/>
      <c r="E61" s="14"/>
      <c r="F61" s="36"/>
      <c r="G61" s="36"/>
      <c r="H61" s="36"/>
      <c r="I61" s="36"/>
      <c r="J61" s="14"/>
      <c r="K61" s="14"/>
    </row>
    <row r="62" spans="1:11" s="13" customFormat="1" x14ac:dyDescent="0.25">
      <c r="A62" s="14"/>
      <c r="B62" s="14"/>
      <c r="C62" s="14"/>
      <c r="D62" s="14"/>
      <c r="E62" s="14"/>
      <c r="F62" s="36"/>
      <c r="G62" s="36"/>
      <c r="H62" s="36"/>
      <c r="I62" s="36"/>
      <c r="J62" s="14"/>
      <c r="K62" s="14"/>
    </row>
    <row r="63" spans="1:11" s="13" customFormat="1" x14ac:dyDescent="0.25">
      <c r="A63" s="14"/>
      <c r="B63" s="14"/>
      <c r="C63" s="14"/>
      <c r="D63" s="14"/>
      <c r="E63" s="14"/>
      <c r="F63" s="36" t="s">
        <v>23</v>
      </c>
      <c r="G63" s="36"/>
      <c r="H63" s="46" t="e">
        <f>IF(#REF!="",0,IF(#REF!="Very low",1,IF(#REF!="Low",2,IF(#REF!="Medium",3,IF(#REF!="High",4,F42)))))</f>
        <v>#REF!</v>
      </c>
      <c r="I63" s="46" t="e">
        <f>IF(#REF!="",0,IF(#REF!="Very low",1,IF(#REF!="Low",2,IF(#REF!="Medium",3,IF(#REF!="High",4,G42)))))</f>
        <v>#REF!</v>
      </c>
      <c r="J63" s="47" t="e">
        <f>IF(H63*I63=0,"",IF(H63*I63&gt;0.5,H63*I63))</f>
        <v>#REF!</v>
      </c>
      <c r="K63" s="14" t="e">
        <f>IF(J63="","",IF(J63&lt;5, "Low",IF(J63&lt;11,"Medium",IF(J63&gt;11,"High"))))</f>
        <v>#REF!</v>
      </c>
    </row>
    <row r="64" spans="1:11" s="13" customFormat="1" x14ac:dyDescent="0.25">
      <c r="A64" s="14"/>
      <c r="B64" s="14"/>
      <c r="C64" s="14"/>
      <c r="D64" s="14"/>
      <c r="E64" s="14"/>
      <c r="F64" s="36" t="s">
        <v>24</v>
      </c>
      <c r="G64" s="36"/>
      <c r="H64" s="46">
        <f>IF(F42="",0,IF(F42="Very low",1,IF(F42="Low",2,IF(F42="Medium",3,IF(F42="High",4,#REF!)))))</f>
        <v>3</v>
      </c>
      <c r="I64" s="46">
        <f>IF(G42="",0,IF(G42="Very low",1,IF(G42="Low",2,IF(G42="Medium",3,IF(G42="High",4,#REF!)))))</f>
        <v>3</v>
      </c>
      <c r="J64" s="47">
        <f t="shared" ref="J64:J82" si="0">IF(H64*I64=0,"",IF(H64*I64&gt;0.5,H64*I64))</f>
        <v>9</v>
      </c>
      <c r="K64" s="14" t="str">
        <f t="shared" ref="K64:K82" si="1">IF(J64="","",IF(J64&lt;5, "Low",IF(J64&lt;11,"Medium",IF(J64&gt;11,"High"))))</f>
        <v>Medium</v>
      </c>
    </row>
    <row r="65" spans="1:11" s="13" customFormat="1" x14ac:dyDescent="0.25">
      <c r="A65" s="14"/>
      <c r="B65" s="14"/>
      <c r="C65" s="14"/>
      <c r="D65" s="14"/>
      <c r="E65" s="14"/>
      <c r="F65" s="36" t="s">
        <v>25</v>
      </c>
      <c r="G65" s="36"/>
      <c r="H65" s="46" t="e">
        <f>IF(#REF!="",0,IF(#REF!="Very low",1,IF(#REF!="Low",2,IF(#REF!="Medium",3,IF(#REF!="High",4,F28)))))</f>
        <v>#REF!</v>
      </c>
      <c r="I65" s="46" t="e">
        <f>IF(#REF!="",0,IF(#REF!="Very low",1,IF(#REF!="Low",2,IF(#REF!="Medium",3,IF(#REF!="High",4,G28)))))</f>
        <v>#REF!</v>
      </c>
      <c r="J65" s="47" t="e">
        <f t="shared" si="0"/>
        <v>#REF!</v>
      </c>
      <c r="K65" s="14" t="e">
        <f t="shared" si="1"/>
        <v>#REF!</v>
      </c>
    </row>
    <row r="66" spans="1:11" s="13" customFormat="1" x14ac:dyDescent="0.25">
      <c r="A66" s="14"/>
      <c r="B66" s="14"/>
      <c r="C66" s="14"/>
      <c r="D66" s="14"/>
      <c r="E66" s="14"/>
      <c r="F66" s="36" t="s">
        <v>26</v>
      </c>
      <c r="G66" s="36"/>
      <c r="H66" s="46" t="str">
        <f>IF(F28="",0,IF(F28="Very low",1,IF(F28="Low",2,IF(F28="Medium",3,IF(F28="High",4,F29)))))</f>
        <v>Low</v>
      </c>
      <c r="I66" s="46" t="str">
        <f>IF(G28="",0,IF(G28="Very low",1,IF(G28="Low",2,IF(G28="Medium",3,IF(G28="High",4,G29)))))</f>
        <v>Medium</v>
      </c>
      <c r="J66" s="47" t="e">
        <f t="shared" si="0"/>
        <v>#VALUE!</v>
      </c>
      <c r="K66" s="14" t="e">
        <f t="shared" si="1"/>
        <v>#VALUE!</v>
      </c>
    </row>
    <row r="67" spans="1:11" s="13" customFormat="1" x14ac:dyDescent="0.25">
      <c r="A67" s="14"/>
      <c r="B67" s="14"/>
      <c r="C67" s="14"/>
      <c r="D67" s="14"/>
      <c r="E67" s="14"/>
      <c r="F67" s="36"/>
      <c r="G67" s="36"/>
      <c r="H67" s="46">
        <f>IF(F29="",0,IF(F29="Very low",1,IF(F29="Low",2,IF(F29="Medium",3,IF(F29="High",4,#REF!)))))</f>
        <v>2</v>
      </c>
      <c r="I67" s="46">
        <f>IF(G29="",0,IF(G29="Very low",1,IF(G29="Low",2,IF(G29="Medium",3,IF(G29="High",4,#REF!)))))</f>
        <v>3</v>
      </c>
      <c r="J67" s="47">
        <f t="shared" si="0"/>
        <v>6</v>
      </c>
      <c r="K67" s="14" t="str">
        <f t="shared" si="1"/>
        <v>Medium</v>
      </c>
    </row>
    <row r="68" spans="1:11" s="13" customFormat="1" x14ac:dyDescent="0.25">
      <c r="A68" s="14"/>
      <c r="B68" s="14"/>
      <c r="C68" s="14"/>
      <c r="D68" s="14"/>
      <c r="E68" s="14"/>
      <c r="F68" s="36"/>
      <c r="G68" s="36"/>
      <c r="H68" s="46" t="e">
        <f>IF(#REF!="",0,IF(#REF!="Very low",1,IF(#REF!="Low",2,IF(#REF!="Medium",3,IF(#REF!="High",4,#REF!)))))</f>
        <v>#REF!</v>
      </c>
      <c r="I68" s="46" t="e">
        <f>IF(#REF!="",0,IF(#REF!="Very low",1,IF(#REF!="Low",2,IF(#REF!="Medium",3,IF(#REF!="High",4,#REF!)))))</f>
        <v>#REF!</v>
      </c>
      <c r="J68" s="47" t="e">
        <f t="shared" si="0"/>
        <v>#REF!</v>
      </c>
      <c r="K68" s="14" t="e">
        <f t="shared" si="1"/>
        <v>#REF!</v>
      </c>
    </row>
    <row r="69" spans="1:11" s="13" customFormat="1" x14ac:dyDescent="0.25">
      <c r="A69" s="14"/>
      <c r="B69" s="14"/>
      <c r="C69" s="14"/>
      <c r="D69" s="14"/>
      <c r="E69" s="14"/>
      <c r="F69" s="36"/>
      <c r="G69" s="36"/>
      <c r="H69" s="46" t="e">
        <f>IF(#REF!="",0,IF(#REF!="Very low",1,IF(#REF!="Low",2,IF(#REF!="Medium",3,IF(#REF!="High",4,#REF!)))))</f>
        <v>#REF!</v>
      </c>
      <c r="I69" s="46" t="e">
        <f>IF(#REF!="",0,IF(#REF!="Very low",1,IF(#REF!="Low",2,IF(#REF!="Medium",3,IF(#REF!="High",4,#REF!)))))</f>
        <v>#REF!</v>
      </c>
      <c r="J69" s="47" t="e">
        <f t="shared" si="0"/>
        <v>#REF!</v>
      </c>
      <c r="K69" s="14" t="e">
        <f t="shared" si="1"/>
        <v>#REF!</v>
      </c>
    </row>
    <row r="70" spans="1:11" s="13" customFormat="1" x14ac:dyDescent="0.25">
      <c r="A70" s="14"/>
      <c r="B70" s="14"/>
      <c r="C70" s="14"/>
      <c r="D70" s="14"/>
      <c r="E70" s="14"/>
      <c r="F70" s="36"/>
      <c r="G70" s="36"/>
      <c r="H70" s="46" t="e">
        <f>IF(#REF!="",0,IF(#REF!="Very low",1,IF(#REF!="Low",2,IF(#REF!="Medium",3,IF(#REF!="High",4,#REF!)))))</f>
        <v>#REF!</v>
      </c>
      <c r="I70" s="46" t="e">
        <f>IF(#REF!="",0,IF(#REF!="Very low",1,IF(#REF!="Low",2,IF(#REF!="Medium",3,IF(#REF!="High",4,#REF!)))))</f>
        <v>#REF!</v>
      </c>
      <c r="J70" s="47" t="e">
        <f t="shared" si="0"/>
        <v>#REF!</v>
      </c>
      <c r="K70" s="14" t="e">
        <f t="shared" si="1"/>
        <v>#REF!</v>
      </c>
    </row>
    <row r="71" spans="1:11" s="13" customFormat="1" x14ac:dyDescent="0.25">
      <c r="A71" s="14"/>
      <c r="B71" s="14"/>
      <c r="C71" s="36" t="s">
        <v>23</v>
      </c>
      <c r="D71" s="36" t="s">
        <v>24</v>
      </c>
      <c r="E71" s="36" t="s">
        <v>25</v>
      </c>
      <c r="F71" s="36" t="s">
        <v>26</v>
      </c>
      <c r="G71" s="36"/>
      <c r="H71" s="46" t="e">
        <f>IF(#REF!="",0,IF(#REF!="Very low",1,IF(#REF!="Low",2,IF(#REF!="Medium",3,IF(#REF!="High",4,#REF!)))))</f>
        <v>#REF!</v>
      </c>
      <c r="I71" s="46" t="e">
        <f>IF(#REF!="",0,IF(#REF!="Very low",1,IF(#REF!="Low",2,IF(#REF!="Medium",3,IF(#REF!="High",4,#REF!)))))</f>
        <v>#REF!</v>
      </c>
      <c r="J71" s="47" t="e">
        <f t="shared" si="0"/>
        <v>#REF!</v>
      </c>
      <c r="K71" s="14" t="e">
        <f t="shared" si="1"/>
        <v>#REF!</v>
      </c>
    </row>
    <row r="72" spans="1:11" s="13" customFormat="1" x14ac:dyDescent="0.25">
      <c r="A72" s="14"/>
      <c r="B72" s="36" t="s">
        <v>23</v>
      </c>
      <c r="C72" s="39">
        <v>1</v>
      </c>
      <c r="D72" s="39">
        <v>2</v>
      </c>
      <c r="E72" s="44">
        <v>3</v>
      </c>
      <c r="F72" s="39">
        <v>4</v>
      </c>
      <c r="G72" s="36"/>
      <c r="H72" s="46" t="e">
        <f>IF(#REF!="",0,IF(#REF!="Very low",1,IF(#REF!="Low",2,IF(#REF!="Medium",3,IF(#REF!="High",4,#REF!)))))</f>
        <v>#REF!</v>
      </c>
      <c r="I72" s="46" t="e">
        <f>IF(#REF!="",0,IF(#REF!="Very low",1,IF(#REF!="Low",2,IF(#REF!="Medium",3,IF(#REF!="High",4,#REF!)))))</f>
        <v>#REF!</v>
      </c>
      <c r="J72" s="47" t="e">
        <f t="shared" si="0"/>
        <v>#REF!</v>
      </c>
      <c r="K72" s="14" t="e">
        <f t="shared" si="1"/>
        <v>#REF!</v>
      </c>
    </row>
    <row r="73" spans="1:11" s="13" customFormat="1" x14ac:dyDescent="0.25">
      <c r="A73" s="14"/>
      <c r="B73" s="36" t="s">
        <v>24</v>
      </c>
      <c r="C73" s="39">
        <v>2</v>
      </c>
      <c r="D73" s="39">
        <v>4</v>
      </c>
      <c r="E73" s="43">
        <v>6</v>
      </c>
      <c r="F73" s="40">
        <v>8</v>
      </c>
      <c r="G73" s="36"/>
      <c r="H73" s="46" t="e">
        <f>IF(#REF!="",0,IF(#REF!="Very low",1,IF(#REF!="Low",2,IF(#REF!="Medium",3,IF(#REF!="High",4,#REF!)))))</f>
        <v>#REF!</v>
      </c>
      <c r="I73" s="46" t="e">
        <f>IF(#REF!="",0,IF(#REF!="Very low",1,IF(#REF!="Low",2,IF(#REF!="Medium",3,IF(#REF!="High",4,#REF!)))))</f>
        <v>#REF!</v>
      </c>
      <c r="J73" s="47" t="e">
        <f t="shared" si="0"/>
        <v>#REF!</v>
      </c>
      <c r="K73" s="14" t="e">
        <f t="shared" si="1"/>
        <v>#REF!</v>
      </c>
    </row>
    <row r="74" spans="1:11" s="13" customFormat="1" x14ac:dyDescent="0.25">
      <c r="A74" s="14"/>
      <c r="B74" s="36" t="s">
        <v>25</v>
      </c>
      <c r="C74" s="39">
        <v>3</v>
      </c>
      <c r="D74" s="40">
        <v>6</v>
      </c>
      <c r="E74" s="43">
        <v>9</v>
      </c>
      <c r="F74" s="42">
        <v>12</v>
      </c>
      <c r="G74" s="36"/>
      <c r="H74" s="46" t="e">
        <f>IF(#REF!="",0,IF(#REF!="Very low",1,IF(#REF!="Low",2,IF(#REF!="Medium",3,IF(#REF!="High",4,#REF!)))))</f>
        <v>#REF!</v>
      </c>
      <c r="I74" s="46" t="e">
        <f>IF(#REF!="",0,IF(#REF!="Very low",1,IF(#REF!="Low",2,IF(#REF!="Medium",3,IF(#REF!="High",4,#REF!)))))</f>
        <v>#REF!</v>
      </c>
      <c r="J74" s="47" t="e">
        <f t="shared" si="0"/>
        <v>#REF!</v>
      </c>
      <c r="K74" s="14" t="e">
        <f t="shared" si="1"/>
        <v>#REF!</v>
      </c>
    </row>
    <row r="75" spans="1:11" s="13" customFormat="1" x14ac:dyDescent="0.25">
      <c r="A75" s="14"/>
      <c r="B75" s="36" t="s">
        <v>26</v>
      </c>
      <c r="C75" s="39">
        <v>4</v>
      </c>
      <c r="D75" s="40">
        <v>8</v>
      </c>
      <c r="E75" s="41">
        <v>12</v>
      </c>
      <c r="F75" s="42">
        <v>16</v>
      </c>
      <c r="G75" s="36"/>
      <c r="H75" s="46" t="e">
        <f>IF(#REF!="",0,IF(#REF!="Very low",1,IF(#REF!="Low",2,IF(#REF!="Medium",3,IF(#REF!="High",4,#REF!)))))</f>
        <v>#REF!</v>
      </c>
      <c r="I75" s="46" t="e">
        <f>IF(#REF!="",0,IF(#REF!="Very low",1,IF(#REF!="Low",2,IF(#REF!="Medium",3,IF(#REF!="High",4,#REF!)))))</f>
        <v>#REF!</v>
      </c>
      <c r="J75" s="47" t="e">
        <f t="shared" si="0"/>
        <v>#REF!</v>
      </c>
      <c r="K75" s="14" t="e">
        <f t="shared" si="1"/>
        <v>#REF!</v>
      </c>
    </row>
    <row r="76" spans="1:11" s="13" customFormat="1" x14ac:dyDescent="0.25">
      <c r="A76" s="14"/>
      <c r="B76" s="36"/>
      <c r="C76" s="36"/>
      <c r="D76" s="36"/>
      <c r="F76" s="36"/>
      <c r="G76" s="36"/>
      <c r="H76" s="46" t="e">
        <f>IF(#REF!="",0,IF(#REF!="Very low",1,IF(#REF!="Low",2,IF(#REF!="Medium",3,IF(#REF!="High",4,#REF!)))))</f>
        <v>#REF!</v>
      </c>
      <c r="I76" s="46" t="e">
        <f>IF(#REF!="",0,IF(#REF!="Very low",1,IF(#REF!="Low",2,IF(#REF!="Medium",3,IF(#REF!="High",4,#REF!)))))</f>
        <v>#REF!</v>
      </c>
      <c r="J76" s="47" t="e">
        <f t="shared" si="0"/>
        <v>#REF!</v>
      </c>
      <c r="K76" s="14" t="e">
        <f t="shared" si="1"/>
        <v>#REF!</v>
      </c>
    </row>
    <row r="77" spans="1:11" s="13" customFormat="1" x14ac:dyDescent="0.25">
      <c r="A77" s="14"/>
      <c r="B77" s="14"/>
      <c r="C77" s="14"/>
      <c r="D77" s="14"/>
      <c r="E77" s="14"/>
      <c r="F77" s="36"/>
      <c r="G77" s="36"/>
      <c r="H77" s="46" t="e">
        <f>IF(#REF!="",0,IF(#REF!="Very low",1,IF(#REF!="Low",2,IF(#REF!="Medium",3,IF(#REF!="High",4,#REF!)))))</f>
        <v>#REF!</v>
      </c>
      <c r="I77" s="46" t="e">
        <f>IF(#REF!="",0,IF(#REF!="Very low",1,IF(#REF!="Low",2,IF(#REF!="Medium",3,IF(#REF!="High",4,#REF!)))))</f>
        <v>#REF!</v>
      </c>
      <c r="J77" s="47" t="e">
        <f t="shared" si="0"/>
        <v>#REF!</v>
      </c>
      <c r="K77" s="14" t="e">
        <f t="shared" si="1"/>
        <v>#REF!</v>
      </c>
    </row>
    <row r="78" spans="1:11" s="13" customFormat="1" x14ac:dyDescent="0.25">
      <c r="A78" s="14"/>
      <c r="B78" s="14"/>
      <c r="C78" s="14"/>
      <c r="D78" s="14"/>
      <c r="E78" s="14"/>
      <c r="F78" s="36"/>
      <c r="G78" s="36"/>
      <c r="H78" s="46" t="e">
        <f>IF(#REF!="",0,IF(#REF!="Very low",1,IF(#REF!="Low",2,IF(#REF!="Medium",3,IF(#REF!="High",4,#REF!)))))</f>
        <v>#REF!</v>
      </c>
      <c r="I78" s="46" t="e">
        <f>IF(#REF!="",0,IF(#REF!="Very low",1,IF(#REF!="Low",2,IF(#REF!="Medium",3,IF(#REF!="High",4,#REF!)))))</f>
        <v>#REF!</v>
      </c>
      <c r="J78" s="47" t="e">
        <f t="shared" si="0"/>
        <v>#REF!</v>
      </c>
      <c r="K78" s="14" t="e">
        <f t="shared" si="1"/>
        <v>#REF!</v>
      </c>
    </row>
    <row r="79" spans="1:11" s="13" customFormat="1" x14ac:dyDescent="0.25">
      <c r="A79" s="14"/>
      <c r="B79" s="14"/>
      <c r="C79" s="14"/>
      <c r="D79" s="14"/>
      <c r="E79" s="14"/>
      <c r="F79" s="36"/>
      <c r="G79" s="36"/>
      <c r="H79" s="46" t="e">
        <f>IF(#REF!="",0,IF(#REF!="Very low",1,IF(#REF!="Low",2,IF(#REF!="Medium",3,IF(#REF!="High",4,#REF!)))))</f>
        <v>#REF!</v>
      </c>
      <c r="I79" s="46" t="e">
        <f>IF(#REF!="",0,IF(#REF!="Very low",1,IF(#REF!="Low",2,IF(#REF!="Medium",3,IF(#REF!="High",4,#REF!)))))</f>
        <v>#REF!</v>
      </c>
      <c r="J79" s="47" t="e">
        <f t="shared" si="0"/>
        <v>#REF!</v>
      </c>
      <c r="K79" s="14" t="e">
        <f t="shared" si="1"/>
        <v>#REF!</v>
      </c>
    </row>
    <row r="80" spans="1:11" s="13" customFormat="1" x14ac:dyDescent="0.25">
      <c r="A80" s="14"/>
      <c r="B80" s="14"/>
      <c r="C80" s="14"/>
      <c r="D80" s="14"/>
      <c r="E80" s="14"/>
      <c r="F80" s="36"/>
      <c r="G80" s="36"/>
      <c r="H80" s="46" t="e">
        <f>IF(#REF!="",0,IF(#REF!="Very low",1,IF(#REF!="Low",2,IF(#REF!="Medium",3,IF(#REF!="High",4,#REF!)))))</f>
        <v>#REF!</v>
      </c>
      <c r="I80" s="46" t="e">
        <f>IF(#REF!="",0,IF(#REF!="Very low",1,IF(#REF!="Low",2,IF(#REF!="Medium",3,IF(#REF!="High",4,#REF!)))))</f>
        <v>#REF!</v>
      </c>
      <c r="J80" s="47" t="e">
        <f t="shared" si="0"/>
        <v>#REF!</v>
      </c>
      <c r="K80" s="14" t="e">
        <f t="shared" si="1"/>
        <v>#REF!</v>
      </c>
    </row>
    <row r="81" spans="1:11" s="13" customFormat="1" x14ac:dyDescent="0.25">
      <c r="A81" s="14"/>
      <c r="B81" s="14"/>
      <c r="C81" s="14"/>
      <c r="D81" s="14"/>
      <c r="E81" s="14"/>
      <c r="F81" s="36"/>
      <c r="G81" s="36"/>
      <c r="H81" s="46" t="e">
        <f>IF(#REF!="",0,IF(#REF!="Very low",1,IF(#REF!="Low",2,IF(#REF!="Medium",3,IF(#REF!="High",4,#REF!)))))</f>
        <v>#REF!</v>
      </c>
      <c r="I81" s="46" t="e">
        <f>IF(#REF!="",0,IF(#REF!="Very low",1,IF(#REF!="Low",2,IF(#REF!="Medium",3,IF(#REF!="High",4,#REF!)))))</f>
        <v>#REF!</v>
      </c>
      <c r="J81" s="47" t="e">
        <f t="shared" si="0"/>
        <v>#REF!</v>
      </c>
      <c r="K81" s="14" t="e">
        <f t="shared" si="1"/>
        <v>#REF!</v>
      </c>
    </row>
    <row r="82" spans="1:11" s="13" customFormat="1" x14ac:dyDescent="0.25">
      <c r="A82" s="14"/>
      <c r="B82" s="14"/>
      <c r="C82" s="14"/>
      <c r="D82" s="14"/>
      <c r="E82" s="14"/>
      <c r="F82" s="36"/>
      <c r="G82" s="36"/>
      <c r="H82" s="46" t="e">
        <f>IF(#REF!="",0,IF(#REF!="Very low",1,IF(#REF!="Low",2,IF(#REF!="Medium",3,IF(#REF!="High",4,F47)))))</f>
        <v>#REF!</v>
      </c>
      <c r="I82" s="46" t="e">
        <f>IF(#REF!="",0,IF(#REF!="Very low",1,IF(#REF!="Low",2,IF(#REF!="Medium",3,IF(#REF!="High",4,G47)))))</f>
        <v>#REF!</v>
      </c>
      <c r="J82" s="47" t="e">
        <f t="shared" si="0"/>
        <v>#REF!</v>
      </c>
      <c r="K82" s="14" t="e">
        <f t="shared" si="1"/>
        <v>#REF!</v>
      </c>
    </row>
    <row r="83" spans="1:11" s="13" customFormat="1" x14ac:dyDescent="0.25">
      <c r="A83" s="14"/>
      <c r="B83" s="14"/>
      <c r="C83" s="14"/>
      <c r="D83" s="14"/>
      <c r="E83" s="14"/>
      <c r="F83" s="36"/>
      <c r="G83" s="36"/>
      <c r="H83" s="36"/>
      <c r="I83" s="36"/>
      <c r="J83" s="14"/>
      <c r="K83" s="14"/>
    </row>
    <row r="84" spans="1:11" s="13" customFormat="1" x14ac:dyDescent="0.25">
      <c r="A84" s="14"/>
      <c r="B84" s="14"/>
      <c r="C84" s="14"/>
      <c r="D84" s="14"/>
      <c r="E84" s="14"/>
      <c r="F84" s="36"/>
      <c r="G84" s="36"/>
      <c r="H84" s="36"/>
      <c r="I84" s="36"/>
      <c r="J84" s="14"/>
      <c r="K84" s="14"/>
    </row>
    <row r="85" spans="1:11" s="13" customFormat="1" x14ac:dyDescent="0.25">
      <c r="A85" s="14"/>
      <c r="B85" s="14"/>
      <c r="C85" s="14"/>
      <c r="D85" s="14"/>
      <c r="E85" s="14"/>
      <c r="F85" s="36"/>
      <c r="G85" s="36"/>
      <c r="H85" s="36"/>
      <c r="I85" s="36"/>
      <c r="J85" s="14"/>
      <c r="K85" s="14"/>
    </row>
    <row r="86" spans="1:11" s="13" customFormat="1" x14ac:dyDescent="0.25">
      <c r="A86" s="14"/>
      <c r="B86" s="14"/>
      <c r="C86" s="14"/>
      <c r="D86" s="14"/>
      <c r="E86" s="14"/>
      <c r="F86" s="36"/>
      <c r="G86" s="36"/>
      <c r="H86" s="36"/>
      <c r="I86" s="36"/>
      <c r="J86" s="14"/>
      <c r="K86" s="14"/>
    </row>
    <row r="87" spans="1:11" s="13" customFormat="1" x14ac:dyDescent="0.25"/>
    <row r="88" spans="1:11" s="13" customFormat="1" x14ac:dyDescent="0.25"/>
    <row r="89" spans="1:11" s="13" customFormat="1" x14ac:dyDescent="0.25"/>
    <row r="90" spans="1:11" s="13" customFormat="1" x14ac:dyDescent="0.25"/>
    <row r="91" spans="1:11" s="13" customFormat="1" x14ac:dyDescent="0.25"/>
    <row r="92" spans="1:11" s="13" customFormat="1" x14ac:dyDescent="0.25"/>
    <row r="93" spans="1:11" s="13" customFormat="1" x14ac:dyDescent="0.25"/>
    <row r="94" spans="1:11" s="13" customFormat="1" x14ac:dyDescent="0.25"/>
    <row r="95" spans="1:11" s="13" customFormat="1" x14ac:dyDescent="0.25"/>
    <row r="96" spans="1:11"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sheetData>
  <sheetProtection selectLockedCells="1"/>
  <mergeCells count="15">
    <mergeCell ref="D21:J21"/>
    <mergeCell ref="F26:I26"/>
    <mergeCell ref="D20:J20"/>
    <mergeCell ref="D16:J16"/>
    <mergeCell ref="D15:J15"/>
    <mergeCell ref="B26:E26"/>
    <mergeCell ref="D14:J14"/>
    <mergeCell ref="D19:J19"/>
    <mergeCell ref="D18:J18"/>
    <mergeCell ref="C13:J13"/>
    <mergeCell ref="B2:I2"/>
    <mergeCell ref="F10:J10"/>
    <mergeCell ref="F4:J4"/>
    <mergeCell ref="F6:J6"/>
    <mergeCell ref="F8:J8"/>
  </mergeCells>
  <phoneticPr fontId="0" type="noConversion"/>
  <dataValidations count="5">
    <dataValidation type="list" allowBlank="1" showInputMessage="1" showErrorMessage="1" sqref="F45:G46 F28:G31 F33:G34 F42:G43" xr:uid="{00000000-0002-0000-0000-000000000000}">
      <formula1>$F$63:$F$67</formula1>
    </dataValidation>
    <dataValidation type="list" allowBlank="1" showInputMessage="1" showErrorMessage="1" sqref="F44:G44 F40:G41" xr:uid="{00000000-0002-0000-0000-000001000000}">
      <formula1>$F$51:$F$55</formula1>
    </dataValidation>
    <dataValidation type="list" allowBlank="1" showInputMessage="1" showErrorMessage="1" sqref="F32:G32" xr:uid="{00000000-0002-0000-0000-000002000000}">
      <formula1>$F$55:$F$59</formula1>
    </dataValidation>
    <dataValidation type="list" allowBlank="1" showInputMessage="1" showErrorMessage="1" sqref="F35:G35" xr:uid="{00000000-0002-0000-0000-000003000000}">
      <formula1>$F$47:$F$54</formula1>
    </dataValidation>
    <dataValidation type="list" allowBlank="1" showInputMessage="1" showErrorMessage="1" sqref="F36:G39" xr:uid="{00000000-0002-0000-0000-000004000000}">
      <formula1>$F$50:$F$54</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&amp;C&amp;F</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REGU-632-401</_dlc_DocId>
    <_dlc_DocIdUrl xmlns="9be56660-2c31-41ef-bc00-23e72f632f2a">
      <Url>https://cyfoethnaturiolcymru.sharepoint.com/teams/Regulatory/wasters/wain/_layouts/15/DocIdRedir.aspx?ID=REGU-632-401</Url>
      <Description>REGU-632-401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87AE86-600E-4D35-A0C6-0F0E7EEC22FD}">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9be56660-2c31-41ef-bc00-23e72f632f2a"/>
    <ds:schemaRef ds:uri="http://purl.org/dc/dcmitype/"/>
  </ds:schemaRefs>
</ds:datastoreItem>
</file>

<file path=customXml/itemProps2.xml><?xml version="1.0" encoding="utf-8"?>
<ds:datastoreItem xmlns:ds="http://schemas.openxmlformats.org/officeDocument/2006/customXml" ds:itemID="{AD052C41-A3EB-4F1A-91AB-560F2EF8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B3558-A0DF-42E7-B42B-B5DA3634756E}">
  <ds:schemaRefs>
    <ds:schemaRef ds:uri="Microsoft.SharePoint.Taxonomy.ContentTypeSync"/>
  </ds:schemaRefs>
</ds:datastoreItem>
</file>

<file path=customXml/itemProps4.xml><?xml version="1.0" encoding="utf-8"?>
<ds:datastoreItem xmlns:ds="http://schemas.openxmlformats.org/officeDocument/2006/customXml" ds:itemID="{1D6CC1B4-D6D5-47D6-B759-0379AEBD8518}">
  <ds:schemaRefs>
    <ds:schemaRef ds:uri="http://schemas.microsoft.com/sharepoint/events"/>
  </ds:schemaRefs>
</ds:datastoreItem>
</file>

<file path=customXml/itemProps5.xml><?xml version="1.0" encoding="utf-8"?>
<ds:datastoreItem xmlns:ds="http://schemas.openxmlformats.org/officeDocument/2006/customXml" ds:itemID="{C462AB12-BB8C-4CB9-BBD6-F60FFCB1A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 Wheadon</dc:creator>
  <cp:lastModifiedBy>Evans, Samantha</cp:lastModifiedBy>
  <cp:lastPrinted>2010-03-03T15:31:30Z</cp:lastPrinted>
  <dcterms:created xsi:type="dcterms:W3CDTF">2005-05-04T08:30:35Z</dcterms:created>
  <dcterms:modified xsi:type="dcterms:W3CDTF">2023-05-02T10:44:09Z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319089349</vt:i4>
  </property>
  <property fmtid="{D5CDD505-2E9C-101B-9397-08002B2CF9AE}" pid="3" name="_NewReviewCycle">
    <vt:lpwstr/>
  </property>
  <property fmtid="{D5CDD505-2E9C-101B-9397-08002B2CF9AE}" pid="4" name="_EmailSubject">
    <vt:lpwstr>Webpages &amp; permits and GRAs</vt:lpwstr>
  </property>
  <property fmtid="{D5CDD505-2E9C-101B-9397-08002B2CF9AE}" pid="5" name="_AuthorEmail">
    <vt:lpwstr>cormac.quigley@environment-agency.gov.uk</vt:lpwstr>
  </property>
  <property fmtid="{D5CDD505-2E9C-101B-9397-08002B2CF9AE}" pid="6" name="_AuthorEmailDisplayName">
    <vt:lpwstr>Quigley, Cormac</vt:lpwstr>
  </property>
  <property fmtid="{D5CDD505-2E9C-101B-9397-08002B2CF9AE}" pid="7" name="_PreviousAdHocReviewCycleID">
    <vt:i4>-786678048</vt:i4>
  </property>
  <property fmtid="{D5CDD505-2E9C-101B-9397-08002B2CF9AE}" pid="8" name="_ReviewingToolsShownOnce">
    <vt:lpwstr/>
  </property>
  <property fmtid="{D5CDD505-2E9C-101B-9397-08002B2CF9AE}" pid="9" name="ContentTypeId">
    <vt:lpwstr>0x01010067EB80C5FE939D4A9B3D8BA62129B7F501005C2964981E94FD45B2F5886F38D3CF02</vt:lpwstr>
  </property>
  <property fmtid="{D5CDD505-2E9C-101B-9397-08002B2CF9AE}" pid="10" name="_dlc_DocIdItemGuid">
    <vt:lpwstr>f4cffd60-ddd8-40a3-92d7-1cd514ec1280</vt:lpwstr>
  </property>
</Properties>
</file>