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ouise.bailey\Desktop\"/>
    </mc:Choice>
  </mc:AlternateContent>
  <bookViews>
    <workbookView xWindow="-15" yWindow="-15" windowWidth="15480" windowHeight="4755"/>
  </bookViews>
  <sheets>
    <sheet name="Standard Permit GRA1" sheetId="1" r:id="rId1"/>
    <sheet name="Sheet1" sheetId="2" r:id="rId2"/>
  </sheets>
  <definedNames>
    <definedName name="_xlnm.Print_Titles" localSheetId="0">'Standard Permit GRA1'!$33:$35</definedName>
    <definedName name="Z_009109EF_FF01_4DF2_B3B9_573E30225B22_.wvu.Cols" localSheetId="0" hidden="1">'Standard Permit GRA1'!$A:$A</definedName>
    <definedName name="Z_009109EF_FF01_4DF2_B3B9_573E30225B22_.wvu.Rows" localSheetId="0" hidden="1">'Standard Permit GRA1'!$54:$87</definedName>
    <definedName name="Z_6AD6DC36_E046_44B2_A125_B73622A3E5B6_.wvu.Cols" localSheetId="0" hidden="1">'Standard Permit GRA1'!$A:$A</definedName>
    <definedName name="Z_6AD6DC36_E046_44B2_A125_B73622A3E5B6_.wvu.PrintTitles" localSheetId="0" hidden="1">'Standard Permit GRA1'!$33:$35</definedName>
    <definedName name="Z_6AD6DC36_E046_44B2_A125_B73622A3E5B6_.wvu.Rows" localSheetId="0" hidden="1">'Standard Permit GRA1'!$54:$87</definedName>
    <definedName name="Z_8325B47A_CA89_47A4_84F4_EFB1FB496ADD_.wvu.Cols" localSheetId="0" hidden="1">'Standard Permit GRA1'!$A:$A</definedName>
    <definedName name="Z_8325B47A_CA89_47A4_84F4_EFB1FB496ADD_.wvu.Rows" localSheetId="0" hidden="1">'Standard Permit GRA1'!$54:$87</definedName>
    <definedName name="Z_9BB95D69_0A19_48BB_8B42_276CC8A225B1_.wvu.Cols" localSheetId="0" hidden="1">'Standard Permit GRA1'!$A:$A</definedName>
    <definedName name="Z_9BB95D69_0A19_48BB_8B42_276CC8A225B1_.wvu.PrintTitles" localSheetId="0" hidden="1">'Standard Permit GRA1'!$33:$35</definedName>
    <definedName name="Z_9BB95D69_0A19_48BB_8B42_276CC8A225B1_.wvu.Rows" localSheetId="0" hidden="1">'Standard Permit GRA1'!$54:$87</definedName>
    <definedName name="Z_AB8A2386_92C4_44FD_A493_C32F59AC0CD4_.wvu.Cols" localSheetId="0" hidden="1">'Standard Permit GRA1'!$A:$A</definedName>
    <definedName name="Z_AB8A2386_92C4_44FD_A493_C32F59AC0CD4_.wvu.Rows" localSheetId="0" hidden="1">'Standard Permit GRA1'!$54:$87</definedName>
    <definedName name="Z_AE7A9355_F90D_4A07_A57E_D47E97EAF684_.wvu.Cols" localSheetId="0" hidden="1">'Standard Permit GRA1'!$A:$A</definedName>
    <definedName name="Z_AE7A9355_F90D_4A07_A57E_D47E97EAF684_.wvu.Rows" localSheetId="0" hidden="1">'Standard Permit GRA1'!$54:$87</definedName>
    <definedName name="Z_BAE6913A_1F30_451B_B569_C265B4B92B10_.wvu.Cols" localSheetId="0" hidden="1">'Standard Permit GRA1'!$A:$A</definedName>
    <definedName name="Z_BAE6913A_1F30_451B_B569_C265B4B92B10_.wvu.PrintTitles" localSheetId="0" hidden="1">'Standard Permit GRA1'!$33:$35</definedName>
    <definedName name="Z_BAE6913A_1F30_451B_B569_C265B4B92B10_.wvu.Rows" localSheetId="0" hidden="1">'Standard Permit GRA1'!$54:$87</definedName>
    <definedName name="Z_C06CA32E_019F_4D91_BA76_ECC63F889704_.wvu.Cols" localSheetId="0" hidden="1">'Standard Permit GRA1'!$A:$A</definedName>
    <definedName name="Z_C06CA32E_019F_4D91_BA76_ECC63F889704_.wvu.PrintTitles" localSheetId="0" hidden="1">'Standard Permit GRA1'!$33:$35</definedName>
    <definedName name="Z_C06CA32E_019F_4D91_BA76_ECC63F889704_.wvu.Rows" localSheetId="0" hidden="1">'Standard Permit GRA1'!$54:$87</definedName>
    <definedName name="Z_D69022FF_D4DC_475E_8EF6_D420388CEAAD_.wvu.Cols" localSheetId="0" hidden="1">'Standard Permit GRA1'!$A:$A</definedName>
    <definedName name="Z_D69022FF_D4DC_475E_8EF6_D420388CEAAD_.wvu.Rows" localSheetId="0" hidden="1">'Standard Permit GRA1'!$54:$87</definedName>
    <definedName name="Z_D7B45D4B_737E_4D9A_9F03_F921B1C92CD6_.wvu.Cols" localSheetId="0" hidden="1">'Standard Permit GRA1'!$A:$A</definedName>
    <definedName name="Z_D7B45D4B_737E_4D9A_9F03_F921B1C92CD6_.wvu.Rows" localSheetId="0" hidden="1">'Standard Permit GRA1'!$54:$87</definedName>
  </definedNames>
  <calcPr calcId="152511" fullCalcOnLoad="1"/>
  <customWorkbookViews>
    <customWorkbookView name="dwilley - Personal View" guid="{C06CA32E-019F-4D91-BA76-ECC63F889704}" mergeInterval="0" personalView="1" maximized="1" xWindow="1" yWindow="1" windowWidth="1276" windowHeight="804" activeSheetId="1"/>
    <customWorkbookView name="eigurube - Personal View" guid="{BAE6913A-1F30-451B-B569-C265B4B92B10}" mergeInterval="0" personalView="1" maximized="1" xWindow="1" yWindow="1" windowWidth="1276" windowHeight="794" activeSheetId="1"/>
    <customWorkbookView name="hleberman - Personal View" guid="{D69022FF-D4DC-475E-8EF6-D420388CEAAD}" mergeInterval="0" personalView="1" maximized="1" xWindow="1" yWindow="1" windowWidth="1276" windowHeight="794" activeSheetId="1"/>
    <customWorkbookView name="AHANDOO - Personal View" guid="{009109EF-FF01-4DF2-B3B9-573E30225B22}" mergeInterval="0" personalView="1" maximized="1" windowWidth="657" windowHeight="600" activeSheetId="1"/>
    <customWorkbookView name="  - Personal View" guid="{D7B45D4B-737E-4D9A-9F03-F921B1C92CD6}" mergeInterval="0" personalView="1" maximized="1" windowWidth="1020" windowHeight="569" activeSheetId="1"/>
    <customWorkbookView name="MAHARVEY - Personal View" guid="{8325B47A-CA89-47A4-84F4-EFB1FB496ADD}" mergeInterval="0" personalView="1" maximized="1" windowWidth="1276" windowHeight="634" activeSheetId="1"/>
    <customWorkbookView name="Wheadon - Personal View" guid="{AB8A2386-92C4-44FD-A493-C32F59AC0CD4}" mergeInterval="0" personalView="1" maximized="1" windowWidth="1596" windowHeight="675" activeSheetId="1"/>
    <customWorkbookView name="tina_b - Personal View" guid="{AE7A9355-F90D-4A07-A57E-D47E97EAF684}" mergeInterval="0" personalView="1" maximized="1" xWindow="1" yWindow="1" windowWidth="1596" windowHeight="670" activeSheetId="1"/>
    <customWorkbookView name="hstephens - Personal View" guid="{9BB95D69-0A19-48BB-8B42-276CC8A225B1}" mergeInterval="0" personalView="1" maximized="1" xWindow="1" yWindow="1" windowWidth="1676" windowHeight="820" activeSheetId="1"/>
    <customWorkbookView name="JenkinsS3 - Personal View" guid="{6AD6DC36-E046-44B2-A125-B73622A3E5B6}" mergeInterval="0" personalView="1" maximized="1" xWindow="1" yWindow="1" windowWidth="1276" windowHeight="951" activeSheetId="1"/>
  </customWorkbookViews>
</workbook>
</file>

<file path=xl/calcChain.xml><?xml version="1.0" encoding="utf-8"?>
<calcChain xmlns="http://schemas.openxmlformats.org/spreadsheetml/2006/main">
  <c r="H64" i="1" l="1"/>
  <c r="I64" i="1"/>
  <c r="J64" i="1"/>
  <c r="K64" i="1" s="1"/>
  <c r="H65" i="1"/>
  <c r="I65" i="1"/>
  <c r="J65" i="1"/>
  <c r="K65" i="1" s="1"/>
  <c r="H66" i="1"/>
  <c r="I66" i="1"/>
  <c r="J66" i="1"/>
  <c r="K66" i="1" s="1"/>
  <c r="H67" i="1"/>
  <c r="I67" i="1"/>
  <c r="J67" i="1"/>
  <c r="K67" i="1" s="1"/>
  <c r="H68" i="1"/>
  <c r="I68" i="1"/>
  <c r="J68" i="1"/>
  <c r="K68" i="1" s="1"/>
  <c r="H69" i="1"/>
  <c r="I69" i="1"/>
  <c r="J69" i="1"/>
  <c r="K69" i="1" s="1"/>
  <c r="H70" i="1"/>
  <c r="I70" i="1"/>
  <c r="J70" i="1"/>
  <c r="K70" i="1" s="1"/>
  <c r="H71" i="1"/>
  <c r="I71" i="1"/>
  <c r="J71" i="1"/>
  <c r="K71" i="1" s="1"/>
  <c r="H72" i="1"/>
  <c r="I72" i="1"/>
  <c r="J72" i="1"/>
  <c r="K72" i="1" s="1"/>
  <c r="H73" i="1"/>
  <c r="I73" i="1"/>
  <c r="J73" i="1"/>
  <c r="K73" i="1" s="1"/>
  <c r="H74" i="1"/>
  <c r="I74" i="1"/>
  <c r="J74" i="1"/>
  <c r="K74" i="1" s="1"/>
  <c r="H75" i="1"/>
  <c r="I75" i="1"/>
  <c r="J75" i="1"/>
  <c r="K75" i="1" s="1"/>
  <c r="H76" i="1"/>
  <c r="I76" i="1"/>
  <c r="J76" i="1"/>
  <c r="K76" i="1" s="1"/>
  <c r="H77" i="1"/>
  <c r="I77" i="1"/>
  <c r="J77" i="1"/>
  <c r="K77" i="1" s="1"/>
  <c r="H78" i="1"/>
  <c r="I78" i="1"/>
  <c r="J78" i="1"/>
  <c r="K78" i="1" s="1"/>
  <c r="H79" i="1"/>
  <c r="I79" i="1"/>
  <c r="J79" i="1"/>
  <c r="K79" i="1" s="1"/>
  <c r="H80" i="1"/>
  <c r="I80" i="1"/>
  <c r="J80" i="1"/>
  <c r="K80" i="1" s="1"/>
  <c r="H81" i="1"/>
  <c r="I81" i="1"/>
  <c r="J81" i="1"/>
  <c r="K81" i="1" s="1"/>
  <c r="H82" i="1"/>
  <c r="I82" i="1"/>
  <c r="J82" i="1"/>
  <c r="K82" i="1" s="1"/>
  <c r="H83" i="1"/>
  <c r="I83" i="1"/>
  <c r="J83" i="1"/>
  <c r="K83" i="1" s="1"/>
</calcChain>
</file>

<file path=xl/comments1.xml><?xml version="1.0" encoding="utf-8"?>
<comments xmlns="http://schemas.openxmlformats.org/spreadsheetml/2006/main">
  <authors>
    <author>Roger Yearsley</author>
  </authors>
  <commentList>
    <comment ref="B34" authorId="0" shapeId="0">
      <text>
        <r>
          <rPr>
            <b/>
            <sz val="8"/>
            <color indexed="81"/>
            <rFont val="Tahoma"/>
            <charset val="1"/>
          </rPr>
          <t xml:space="preserve">Receptors </t>
        </r>
        <r>
          <rPr>
            <sz val="8"/>
            <color indexed="81"/>
            <rFont val="Tahoma"/>
            <charset val="1"/>
          </rPr>
          <t>to consider should include: atmosphere, land, surface waters, groundwater, humans, wildlife and their habitats. A single receptor may be at risk from several different sources and all must be addressed.</t>
        </r>
        <r>
          <rPr>
            <sz val="8"/>
            <color indexed="81"/>
            <rFont val="Tahoma"/>
            <charset val="1"/>
          </rPr>
          <t xml:space="preserve">
</t>
        </r>
      </text>
    </comment>
    <comment ref="C34" authorId="0" shapeId="0">
      <text>
        <r>
          <rPr>
            <sz val="8"/>
            <color indexed="81"/>
            <rFont val="Tahoma"/>
            <charset val="1"/>
          </rPr>
          <t xml:space="preserve">The </t>
        </r>
        <r>
          <rPr>
            <b/>
            <sz val="8"/>
            <color indexed="81"/>
            <rFont val="Tahoma"/>
            <charset val="1"/>
          </rPr>
          <t>Source</t>
        </r>
        <r>
          <rPr>
            <sz val="8"/>
            <color indexed="81"/>
            <rFont val="Tahoma"/>
            <charset val="1"/>
          </rPr>
          <t xml:space="preserve"> of hazard will be the activity or operation taking place for which a particular hazard may arise.</t>
        </r>
      </text>
    </comment>
    <comment ref="D34" authorId="0" shapeId="0">
      <text>
        <r>
          <rPr>
            <b/>
            <sz val="8"/>
            <color indexed="81"/>
            <rFont val="Tahoma"/>
            <charset val="1"/>
          </rPr>
          <t xml:space="preserve">Harm </t>
        </r>
        <r>
          <rPr>
            <sz val="8"/>
            <color indexed="81"/>
            <rFont val="Tahoma"/>
            <charset val="1"/>
          </rPr>
          <t>may arise when a specific hazard is realised.</t>
        </r>
      </text>
    </comment>
    <comment ref="E34" authorId="0" shapeId="0">
      <text>
        <r>
          <rPr>
            <b/>
            <sz val="8"/>
            <color indexed="81"/>
            <rFont val="Tahoma"/>
            <charset val="1"/>
          </rPr>
          <t>Pathways</t>
        </r>
        <r>
          <rPr>
            <sz val="8"/>
            <color indexed="81"/>
            <rFont val="Tahoma"/>
            <charset val="1"/>
          </rPr>
          <t xml:space="preserve"> are the routes or means by which defined hazards may potentially realise their consequences at the receptors.</t>
        </r>
        <r>
          <rPr>
            <sz val="8"/>
            <color indexed="81"/>
            <rFont val="Tahoma"/>
            <charset val="1"/>
          </rPr>
          <t xml:space="preserve">
</t>
        </r>
      </text>
    </comment>
    <comment ref="F34" authorId="0" shapeId="0">
      <text>
        <r>
          <rPr>
            <b/>
            <sz val="8"/>
            <color indexed="81"/>
            <rFont val="Tahoma"/>
            <charset val="1"/>
          </rPr>
          <t>Probability of  exposure</t>
        </r>
        <r>
          <rPr>
            <sz val="8"/>
            <color indexed="81"/>
            <rFont val="Tahoma"/>
            <charset val="1"/>
          </rPr>
          <t xml:space="preserve"> is the likelihood of the receptors being exposed to the hazard.  Example definitions:
</t>
        </r>
        <r>
          <rPr>
            <b/>
            <sz val="8"/>
            <color indexed="81"/>
            <rFont val="Tahoma"/>
            <charset val="1"/>
          </rPr>
          <t xml:space="preserve">High </t>
        </r>
        <r>
          <rPr>
            <sz val="8"/>
            <color indexed="81"/>
            <rFont val="Tahoma"/>
            <charset val="1"/>
          </rPr>
          <t xml:space="preserve">– exposure is probable: direct exposure likely with no / few barriers between hazard source and receptor;
</t>
        </r>
        <r>
          <rPr>
            <b/>
            <sz val="8"/>
            <color indexed="81"/>
            <rFont val="Tahoma"/>
            <charset val="1"/>
          </rPr>
          <t>Medium</t>
        </r>
        <r>
          <rPr>
            <sz val="8"/>
            <color indexed="81"/>
            <rFont val="Tahoma"/>
            <charset val="1"/>
          </rPr>
          <t xml:space="preserve">  – exposure is fairly probable: feasible exposure possible - barriers to exposure less controllable;
</t>
        </r>
        <r>
          <rPr>
            <b/>
            <sz val="8"/>
            <color indexed="81"/>
            <rFont val="Tahoma"/>
            <charset val="1"/>
          </rPr>
          <t>Low</t>
        </r>
        <r>
          <rPr>
            <sz val="8"/>
            <color indexed="81"/>
            <rFont val="Tahoma"/>
            <charset val="1"/>
          </rPr>
          <t xml:space="preserve"> – exposure is unlikely: several barriers exist between hazards source and receptors to mitigate against exposure:
</t>
        </r>
        <r>
          <rPr>
            <b/>
            <sz val="8"/>
            <color indexed="81"/>
            <rFont val="Tahoma"/>
            <charset val="1"/>
          </rPr>
          <t xml:space="preserve">Very Low </t>
        </r>
        <r>
          <rPr>
            <sz val="8"/>
            <color indexed="81"/>
            <rFont val="Tahoma"/>
            <charset val="1"/>
          </rPr>
          <t>– exposure is very unlikely: effective, multiple barriers in place to mitigate against exposure.</t>
        </r>
        <r>
          <rPr>
            <sz val="8"/>
            <color indexed="81"/>
            <rFont val="Tahoma"/>
            <charset val="1"/>
          </rPr>
          <t xml:space="preserve">
</t>
        </r>
      </text>
    </comment>
    <comment ref="G34" authorId="0" shapeId="0">
      <text>
        <r>
          <rPr>
            <sz val="8"/>
            <color indexed="81"/>
            <rFont val="Tahoma"/>
            <charset val="1"/>
          </rPr>
          <t xml:space="preserve">The </t>
        </r>
        <r>
          <rPr>
            <b/>
            <sz val="8"/>
            <color indexed="81"/>
            <rFont val="Tahoma"/>
            <charset val="1"/>
          </rPr>
          <t xml:space="preserve">consequences </t>
        </r>
        <r>
          <rPr>
            <sz val="8"/>
            <color indexed="81"/>
            <rFont val="Tahoma"/>
            <charset val="1"/>
          </rPr>
          <t>of a hazard being realised may be actual or potential harm.  
This will include be on a high/medium/low/very low score using attributes and scaling to consider 'harm'.</t>
        </r>
        <r>
          <rPr>
            <sz val="8"/>
            <color indexed="81"/>
            <rFont val="Tahoma"/>
            <charset val="1"/>
          </rPr>
          <t xml:space="preserve">
</t>
        </r>
      </text>
    </comment>
    <comment ref="H34" authorId="0" shapeId="0">
      <text>
        <r>
          <rPr>
            <b/>
            <sz val="8"/>
            <color indexed="81"/>
            <rFont val="Tahoma"/>
            <charset val="1"/>
          </rPr>
          <t>Magnitude of the risk</t>
        </r>
        <r>
          <rPr>
            <sz val="8"/>
            <color indexed="81"/>
            <rFont val="Tahoma"/>
            <charset val="1"/>
          </rPr>
          <t xml:space="preserve"> is determined by combining the probability with the magnitude of the potential consequences</t>
        </r>
        <r>
          <rPr>
            <sz val="8"/>
            <color indexed="81"/>
            <rFont val="Tahoma"/>
            <charset val="1"/>
          </rPr>
          <t xml:space="preserve">
</t>
        </r>
        <r>
          <rPr>
            <b/>
            <sz val="8"/>
            <color indexed="81"/>
            <rFont val="Tahoma"/>
            <charset val="1"/>
          </rPr>
          <t>High risks</t>
        </r>
        <r>
          <rPr>
            <sz val="8"/>
            <color indexed="81"/>
            <rFont val="Tahoma"/>
            <charset val="1"/>
          </rPr>
          <t xml:space="preserve"> require additional assessment and active management
</t>
        </r>
        <r>
          <rPr>
            <b/>
            <sz val="8"/>
            <color indexed="81"/>
            <rFont val="Tahoma"/>
            <charset val="1"/>
          </rPr>
          <t>Medium risks</t>
        </r>
        <r>
          <rPr>
            <sz val="8"/>
            <color indexed="81"/>
            <rFont val="Tahoma"/>
            <charset val="1"/>
          </rPr>
          <t xml:space="preserve"> require additional assessment and may require active management/monitoring 
</t>
        </r>
        <r>
          <rPr>
            <b/>
            <sz val="8"/>
            <color indexed="81"/>
            <rFont val="Tahoma"/>
            <charset val="1"/>
          </rPr>
          <t>Low and very low risks</t>
        </r>
        <r>
          <rPr>
            <sz val="8"/>
            <color indexed="81"/>
            <rFont val="Tahoma"/>
            <charset val="1"/>
          </rPr>
          <t xml:space="preserve"> require periodic review.</t>
        </r>
      </text>
    </comment>
    <comment ref="J34" authorId="0" shapeId="0">
      <text>
        <r>
          <rPr>
            <b/>
            <sz val="8"/>
            <color indexed="81"/>
            <rFont val="Tahoma"/>
            <charset val="1"/>
          </rPr>
          <t xml:space="preserve">Risk management </t>
        </r>
        <r>
          <rPr>
            <sz val="8"/>
            <color indexed="81"/>
            <rFont val="Tahoma"/>
            <charset val="1"/>
          </rPr>
          <t xml:space="preserve">involves breaking or limiting the source-pathway-receptor linkage to reduce risk.  
</t>
        </r>
        <r>
          <rPr>
            <sz val="8"/>
            <color indexed="81"/>
            <rFont val="Tahoma"/>
            <charset val="1"/>
          </rPr>
          <t xml:space="preserve">
</t>
        </r>
      </text>
    </comment>
  </commentList>
</comments>
</file>

<file path=xl/sharedStrings.xml><?xml version="1.0" encoding="utf-8"?>
<sst xmlns="http://schemas.openxmlformats.org/spreadsheetml/2006/main" count="223" uniqueCount="134">
  <si>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</si>
  <si>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</si>
  <si>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</si>
  <si>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</si>
  <si>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</si>
  <si>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</si>
  <si>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</si>
  <si>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</si>
  <si>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</si>
  <si>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</si>
  <si>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</si>
  <si>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</si>
  <si>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</si>
  <si>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</si>
  <si>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</si>
  <si>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</si>
  <si>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</si>
  <si>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</si>
  <si>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</si>
  <si>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</si>
  <si>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</si>
  <si>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</si>
  <si>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</si>
  <si>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</si>
  <si>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</si>
  <si>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</si>
  <si>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</si>
  <si>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</si>
  <si>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</si>
  <si>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</si>
  <si>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</si>
  <si>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</si>
  <si>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</si>
  <si>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</si>
  <si>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</si>
  <si>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Local human population</t>
  </si>
  <si>
    <t>Nuisance, loss of amenity</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</si>
  <si>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</si>
  <si>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</si>
  <si>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</si>
  <si>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</si>
  <si>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</si>
  <si>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</si>
  <si>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</si>
  <si>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</si>
  <si>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 xml:space="preserve">As above </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</si>
  <si>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</si>
  <si>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</si>
  <si>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</si>
  <si>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</si>
  <si>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</si>
  <si>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</si>
  <si>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</si>
  <si>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</si>
  <si>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</si>
  <si>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</si>
  <si>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</si>
  <si>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</si>
  <si>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</si>
  <si>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</si>
  <si>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</si>
  <si>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</si>
  <si>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</si>
  <si>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</si>
  <si>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</si>
  <si>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</si>
  <si>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 xml:space="preserve">As above and SR - point source emissions to air with emission limits for CO.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</si>
  <si>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</si>
  <si>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</si>
  <si>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</si>
  <si>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</si>
  <si>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</si>
  <si>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CO - Carbon Monoxide</t>
  </si>
  <si>
    <t>CHP - Combined heat and power</t>
  </si>
  <si>
    <t>NOx - Oxides of nitrogen</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</si>
  <si>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</si>
  <si>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</si>
  <si>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</si>
  <si>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Monitoring of CO levels in biogas driven CHP plants has shown CO to be typically present at below benchmark levels as indicated in Agency Guidance LFTGN08.</t>
  </si>
  <si>
    <t xml:space="preserve">There is potential for exposure to anyone living close to the site or at locations where members of the public might be regularly exposed. </t>
  </si>
  <si>
    <t xml:space="preserve">Parameter 6 </t>
  </si>
  <si>
    <t>Parameter 7</t>
  </si>
  <si>
    <t>Parameter 8</t>
  </si>
  <si>
    <t>The activities must not be carried out within an Air Quality Management Area (AQMA) designated for NOx.</t>
  </si>
  <si>
    <t>Any, but principally NOx.</t>
  </si>
  <si>
    <t>Parameter 4</t>
  </si>
  <si>
    <t xml:space="preserve">gas engine stack height shall be no less than 3 metres; </t>
  </si>
  <si>
    <t>Direct physical contact is minimised by activity being carried out within enclosed digesters so a low magnitude risk is estimated.</t>
  </si>
  <si>
    <t xml:space="preserve">As above  </t>
  </si>
  <si>
    <t>Potential for spillage from digestions tanks and storage vessels.</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</si>
  <si>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</si>
  <si>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</si>
  <si>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Local residents often sensitive to odour. Waste types/odours are typical to those already used on agricultural premises.</t>
  </si>
  <si>
    <t>Parameter 9</t>
  </si>
  <si>
    <t>Part A installation.  On-farm AD including the use of the resultant biogas.</t>
  </si>
  <si>
    <t>Except for the auxiliary flare, the aggregate rated thermal input of all appliances used to burn biogas must be less than 5 megawatts.</t>
  </si>
  <si>
    <t xml:space="preserve">Permitted activities - The storage and recovery of waste (R13, R1, R3) </t>
  </si>
  <si>
    <t>Permitted wastes - manures and slurries, biodegradable wastes arising on-farm and dairy wastes suitable for digestion.</t>
  </si>
  <si>
    <t>Maximum quantity of waste - including solids and liquids - shall be limited to 100,000 tonnes per year</t>
  </si>
  <si>
    <t>The activities shall not be carried out within 500 metres of a European site or Site of Special Scientific Interest (excluding those designated solely for geological features).</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</si>
  <si>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t>
  </si>
  <si>
    <t xml:space="preserve">Gas engines stacks must be at least 3 metres in height.  Stacks have to be located 200 metres from the nearest sensitive reciever in cases where the </t>
  </si>
  <si>
    <t xml:space="preserve">stack does not have an `effective stack height' of 3 metres or more as defined by the rules, or the stack is less than 7 metres in height.  </t>
  </si>
  <si>
    <t xml:space="preserve">A groundwater source protection zone 1, or if a source protection zone has not been defined then within 50 metres of any well, </t>
  </si>
  <si>
    <t>spring or borehole used for 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</si>
  <si>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</si>
  <si>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Generic risk assessment for draft standard rules set number SR2012 No 9 v1.0</t>
  </si>
  <si>
    <t>Parameter 10</t>
  </si>
  <si>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</si>
  <si>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</si>
  <si>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</si>
  <si>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</si>
  <si>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 xml:space="preserve">Emissions shall be free from odourous compounds. An odour management plan is required.  Using appropriate measures, non- point source emissions of biogas shall be minimised. </t>
  </si>
  <si>
    <t>Digestion tanks built to appropriate standard. No point source emissions to water. Run off restricted to clean surface water using appropriate measures.  All biogas condensate shall be discharged into a sealed drainage system.     Impervious surface required for storage of all wastes.</t>
  </si>
  <si>
    <t>The activities must not be carried out within 10 metres of any watercourse</t>
  </si>
  <si>
    <r>
      <t xml:space="preserve">Activities shall be managed and operated in accordance with a management system (will include inspection and maintenance of equipment, including engine management systems), point source emissions to air with emission limits for NOx. </t>
    </r>
    <r>
      <rPr>
        <sz val="10"/>
        <color indexed="8"/>
        <rFont val="Arial"/>
        <family val="2"/>
      </rPr>
      <t xml:space="preserve">Gas engines stacks between 3 metres and 7 metres in height have to be located 200 metres from  the nearest sensitive receiver in cases where they do not have an ‘effective stack height’ of 3 metres as defined by the rules.  All stacks must be a minimum of 3 metres in height. The activities shall not be carried out within an AQMA designated for NOx.     </t>
    </r>
  </si>
  <si>
    <t>Local human population.</t>
  </si>
  <si>
    <t>Releases of Nox.</t>
  </si>
  <si>
    <t>Releases of CO and other gases.</t>
  </si>
  <si>
    <t>Release of microorganisms (bioaerosols).</t>
  </si>
  <si>
    <t>Potential for release at waste reception/treatment and maturation.</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</si>
  <si>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</si>
  <si>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</si>
  <si>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</si>
  <si>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</si>
  <si>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</si>
  <si>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Accidental explosion of biogas.</t>
  </si>
  <si>
    <t>Unlikely to happen - reduced by effective management systems.</t>
  </si>
  <si>
    <t>Management systems required to include bunding of tanks or method of retaining and recovering any loss etc.</t>
  </si>
  <si>
    <t>Acute effects: fish kill.</t>
  </si>
  <si>
    <t>Chronic effects: deterioration of water quality.</t>
  </si>
  <si>
    <t>As above.  Indirect run-off via the soil layer.</t>
  </si>
  <si>
    <t xml:space="preserve">Protected nature conservation sites - European sites and SSSIs.  </t>
  </si>
  <si>
    <t>Natural Resources Wales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</si>
</sst>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ont>
    <font>
      <sz val="10"/>
      <name val="Arial"/>
      <family val="2"/>
    </font>
    <font>
      <b/>
      <sz val="12"/>
      <name val="Arial"/>
      <family val="2"/>
    </font>
    <font>
      <sz val="12"/>
      <name val="Arial"/>
      <family val="2"/>
    </font>
    <font>
      <b/>
      <sz val="12"/>
      <name val="Arial"/>
      <family val="2"/>
    </font>
    <font>
      <b/>
      <sz val="14"/>
      <name val="Arial"/>
      <family val="2"/>
    </font>
    <font>
      <b/>
      <sz val="10"/>
      <name val="Arial"/>
      <family val="2"/>
    </font>
    <font>
      <sz val="10"/>
      <name val="Arial"/>
      <family val="2"/>
    </font>
    <font>
      <sz val="10"/>
      <color indexed="8"/>
      <name val="Arial"/>
      <family val="2"/>
    </font>
    <font>
      <sz val="8"/>
      <color indexed="81"/>
      <name val="Tahoma"/>
      <charset val="1"/>
    </font>
    <font>
      <b/>
      <sz val="8"/>
      <color indexed="81"/>
      <name val="Tahoma"/>
      <charset val="1"/>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8">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8" fillId="0" borderId="0" xfId="0" applyFont="1"/>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3" xfId="0" applyFill="1" applyBorder="1" applyAlignment="1" applyProtection="1">
      <alignment vertical="top" wrapText="1"/>
      <protection locked="0"/>
    </xf>
    <xf numFmtId="0" fontId="0" fillId="5" borderId="24"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9" fillId="0" borderId="0" xfId="0" applyFont="1"/>
    <xf numFmtId="0" fontId="9" fillId="0" borderId="5" xfId="0" applyFont="1" applyBorder="1" applyAlignment="1" applyProtection="1">
      <alignment vertical="top" wrapText="1"/>
      <protection locked="0"/>
    </xf>
    <xf numFmtId="0" fontId="0" fillId="0" borderId="26" xfId="0" applyBorder="1" applyAlignment="1" applyProtection="1">
      <alignment vertical="top" wrapText="1"/>
      <protection locked="0"/>
    </xf>
    <xf numFmtId="0" fontId="8" fillId="0" borderId="27" xfId="0" applyFont="1" applyBorder="1" applyAlignment="1" applyProtection="1">
      <alignment vertical="top" wrapText="1"/>
      <protection locked="0"/>
    </xf>
    <xf numFmtId="0" fontId="8" fillId="0" borderId="0" xfId="0" applyFont="1" applyAlignment="1"/>
    <xf numFmtId="0" fontId="8" fillId="0" borderId="5" xfId="0" applyFont="1" applyBorder="1" applyAlignment="1" applyProtection="1">
      <alignment vertical="top" wrapText="1"/>
      <protection locked="0"/>
    </xf>
    <xf numFmtId="0" fontId="8" fillId="0" borderId="0" xfId="0" applyFont="1" applyFill="1"/>
    <xf numFmtId="0" fontId="0" fillId="0" borderId="5" xfId="0" applyNumberFormat="1" applyBorder="1" applyAlignment="1" applyProtection="1">
      <alignment vertical="top" wrapText="1"/>
      <protection locked="0"/>
    </xf>
    <xf numFmtId="0" fontId="0" fillId="0" borderId="0" xfId="0" applyAlignment="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xf numFmtId="0" fontId="6" fillId="0" borderId="0" xfId="0" applyFont="1" applyAlignme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1"/>
  <sheetViews>
    <sheetView tabSelected="1" topLeftCell="B1" zoomScaleNormal="100" workbookViewId="0">
      <selection activeCell="B2" sqref="B2:I2"/>
    </sheetView>
  </sheetViews>
  <sheetFormatPr defaultRowHeight="12.75" x14ac:dyDescent="0.2"/>
  <cols>
    <col min="1" max="1" width="9.140625" hidden="1" customWidth="1"/>
    <col min="2" max="2" width="16.7109375" customWidth="1"/>
    <col min="3" max="3" width="16.85546875" customWidth="1"/>
    <col min="4" max="5" width="16.7109375" customWidth="1"/>
    <col min="6" max="6" width="11.85546875" customWidth="1"/>
    <col min="7" max="7" width="11.7109375" customWidth="1"/>
    <col min="8" max="8" width="11.28515625" customWidth="1"/>
    <col min="9" max="9" width="22.5703125" customWidth="1"/>
    <col min="10" max="10" width="32.7109375" customWidth="1"/>
    <col min="11" max="11" width="16.7109375" customWidth="1"/>
  </cols>
  <sheetData>
    <row r="2" spans="1:13" ht="18" x14ac:dyDescent="0.25">
      <c r="B2" s="85" t="s">
        <v>106</v>
      </c>
      <c r="C2" s="79"/>
      <c r="D2" s="79"/>
      <c r="E2" s="79"/>
      <c r="F2" s="79"/>
      <c r="G2" s="79"/>
      <c r="H2" s="79"/>
      <c r="I2" s="79"/>
    </row>
    <row r="3" spans="1:13" ht="12.75" customHeight="1" x14ac:dyDescent="0.25">
      <c r="B3" s="41"/>
      <c r="C3" s="41"/>
      <c r="D3" s="41"/>
      <c r="E3" s="43"/>
      <c r="F3" s="37"/>
      <c r="G3" s="37"/>
      <c r="H3" s="37"/>
      <c r="I3" s="37"/>
      <c r="J3" s="37"/>
      <c r="K3" s="37"/>
    </row>
    <row r="4" spans="1:13" ht="15.75" x14ac:dyDescent="0.25">
      <c r="B4" s="42" t="s">
        <v>41</v>
      </c>
      <c r="C4" s="42"/>
      <c r="D4" s="42"/>
      <c r="E4" s="44"/>
      <c r="F4" s="82" t="s">
        <v>94</v>
      </c>
      <c r="G4" s="82"/>
      <c r="H4" s="82"/>
      <c r="I4" s="82"/>
      <c r="J4" s="82"/>
      <c r="K4" s="38"/>
    </row>
    <row r="5" spans="1:13" ht="9.75" customHeight="1" x14ac:dyDescent="0.25">
      <c r="B5" s="42"/>
      <c r="C5" s="42"/>
      <c r="D5" s="42"/>
      <c r="E5" s="44"/>
      <c r="F5" s="40"/>
      <c r="G5" s="40"/>
      <c r="H5" s="37"/>
      <c r="I5" s="37"/>
      <c r="J5" s="37"/>
      <c r="K5" s="37"/>
    </row>
    <row r="6" spans="1:13" ht="15.75" x14ac:dyDescent="0.25">
      <c r="B6" s="42" t="s">
        <v>0</v>
      </c>
      <c r="C6" s="44"/>
      <c r="D6" s="44"/>
      <c r="E6" s="44"/>
      <c r="F6" s="82" t="s">
        <v>33</v>
      </c>
      <c r="G6" s="82"/>
      <c r="H6" s="82"/>
      <c r="I6" s="82"/>
      <c r="J6" s="82"/>
      <c r="K6" s="38"/>
    </row>
    <row r="7" spans="1:13" ht="9.75" customHeight="1" x14ac:dyDescent="0.25">
      <c r="B7" s="45"/>
      <c r="C7" s="40"/>
      <c r="D7" s="40"/>
      <c r="E7" s="40"/>
      <c r="F7" s="40"/>
      <c r="G7" s="40"/>
      <c r="H7" s="37"/>
      <c r="I7" s="37"/>
      <c r="J7" s="37"/>
      <c r="K7" s="37"/>
    </row>
    <row r="8" spans="1:13" ht="15.75" x14ac:dyDescent="0.25">
      <c r="B8" s="46" t="s">
        <v>1</v>
      </c>
      <c r="C8" s="40"/>
      <c r="D8" s="40"/>
      <c r="E8" s="40"/>
      <c r="F8" s="83" t="s">
        <v>133</v>
      </c>
      <c r="G8" s="84"/>
      <c r="H8" s="84"/>
      <c r="I8" s="84"/>
      <c r="J8" s="84"/>
      <c r="K8" s="39"/>
    </row>
    <row r="9" spans="1:13" ht="11.25" customHeight="1" x14ac:dyDescent="0.25">
      <c r="B9" s="46"/>
      <c r="C9" s="40"/>
      <c r="D9" s="40"/>
      <c r="E9" s="40"/>
      <c r="F9" s="40"/>
      <c r="G9" s="40"/>
      <c r="H9" s="41"/>
      <c r="I9" s="37"/>
      <c r="J9" s="37"/>
      <c r="K9" s="37"/>
    </row>
    <row r="10" spans="1:13" ht="15.75" x14ac:dyDescent="0.25">
      <c r="B10" s="42" t="s">
        <v>2</v>
      </c>
      <c r="C10" s="40"/>
      <c r="D10" s="40"/>
      <c r="E10" s="40"/>
      <c r="F10" s="80">
        <v>41289</v>
      </c>
      <c r="G10" s="81"/>
      <c r="H10" s="81"/>
      <c r="I10" s="81"/>
      <c r="J10" s="81"/>
      <c r="K10" s="38"/>
    </row>
    <row r="11" spans="1:13" ht="15.75" x14ac:dyDescent="0.25">
      <c r="B11" s="42"/>
      <c r="C11" s="40"/>
      <c r="D11" s="40"/>
      <c r="E11" s="40"/>
      <c r="F11" s="40"/>
      <c r="G11" s="40"/>
      <c r="H11" s="42"/>
      <c r="I11" s="40"/>
      <c r="J11" s="40"/>
      <c r="K11" s="40"/>
    </row>
    <row r="12" spans="1:13" ht="15.75" x14ac:dyDescent="0.25">
      <c r="A12" s="13"/>
      <c r="B12" s="49"/>
      <c r="C12" s="50" t="s">
        <v>44</v>
      </c>
      <c r="D12" s="50"/>
      <c r="E12" s="50"/>
      <c r="F12" s="50"/>
      <c r="G12" s="50"/>
      <c r="H12" s="49"/>
      <c r="I12" s="50"/>
      <c r="J12" s="50"/>
      <c r="K12" s="50"/>
      <c r="L12" s="13"/>
      <c r="M12" s="13"/>
    </row>
    <row r="13" spans="1:13" ht="15.75" x14ac:dyDescent="0.25">
      <c r="A13" s="13"/>
      <c r="B13" s="49"/>
      <c r="C13" t="s">
        <v>30</v>
      </c>
      <c r="D13" s="50" t="s">
        <v>96</v>
      </c>
      <c r="E13" s="50"/>
      <c r="F13" s="50"/>
      <c r="G13" s="50"/>
      <c r="H13" s="49"/>
      <c r="I13" s="50"/>
      <c r="J13" s="50"/>
      <c r="K13" s="50"/>
      <c r="L13" s="13"/>
      <c r="M13" s="13"/>
    </row>
    <row r="14" spans="1:13" x14ac:dyDescent="0.2">
      <c r="A14" s="13"/>
      <c r="C14" t="s">
        <v>31</v>
      </c>
      <c r="D14" t="s">
        <v>97</v>
      </c>
      <c r="K14" s="50"/>
      <c r="L14" s="13"/>
      <c r="M14" s="13"/>
    </row>
    <row r="15" spans="1:13" x14ac:dyDescent="0.2">
      <c r="A15" s="13"/>
      <c r="C15" t="s">
        <v>61</v>
      </c>
      <c r="D15" t="s">
        <v>95</v>
      </c>
      <c r="K15" s="50"/>
      <c r="L15" s="13"/>
      <c r="M15" s="13"/>
    </row>
    <row r="16" spans="1:13" x14ac:dyDescent="0.2">
      <c r="A16" s="13"/>
      <c r="C16" t="s">
        <v>85</v>
      </c>
      <c r="D16" t="s">
        <v>98</v>
      </c>
      <c r="K16" s="50"/>
      <c r="L16" s="13"/>
      <c r="M16" s="13"/>
    </row>
    <row r="17" spans="1:13" x14ac:dyDescent="0.2">
      <c r="A17" s="13"/>
      <c r="C17" t="s">
        <v>65</v>
      </c>
      <c r="D17" t="s">
        <v>75</v>
      </c>
      <c r="K17" s="50"/>
      <c r="L17" s="13"/>
      <c r="M17" s="13"/>
    </row>
    <row r="18" spans="1:13" x14ac:dyDescent="0.2">
      <c r="A18" s="13"/>
      <c r="C18" t="s">
        <v>80</v>
      </c>
      <c r="D18" s="75" t="s">
        <v>99</v>
      </c>
      <c r="E18" s="75"/>
      <c r="F18" s="75"/>
      <c r="G18" s="75"/>
      <c r="H18" s="75"/>
      <c r="I18" s="75"/>
      <c r="J18" s="75"/>
      <c r="K18" s="75"/>
      <c r="L18" s="13"/>
      <c r="M18" s="13"/>
    </row>
    <row r="19" spans="1:13" x14ac:dyDescent="0.2">
      <c r="A19" s="13"/>
      <c r="C19" t="s">
        <v>81</v>
      </c>
      <c r="D19" s="71" t="s">
        <v>101</v>
      </c>
      <c r="K19" s="50"/>
      <c r="L19" s="13"/>
      <c r="M19" s="13"/>
    </row>
    <row r="20" spans="1:13" x14ac:dyDescent="0.2">
      <c r="A20" s="13"/>
      <c r="D20" s="71" t="s">
        <v>102</v>
      </c>
      <c r="K20" s="50"/>
      <c r="L20" s="13"/>
      <c r="M20" s="13"/>
    </row>
    <row r="21" spans="1:13" x14ac:dyDescent="0.2">
      <c r="A21" s="13"/>
      <c r="C21" t="s">
        <v>82</v>
      </c>
      <c r="D21" s="63" t="s">
        <v>83</v>
      </c>
      <c r="K21" s="50"/>
      <c r="L21" s="13"/>
      <c r="M21" s="13"/>
    </row>
    <row r="22" spans="1:13" x14ac:dyDescent="0.2">
      <c r="A22" s="13"/>
      <c r="C22" s="63" t="s">
        <v>93</v>
      </c>
      <c r="D22" s="63" t="s">
        <v>103</v>
      </c>
      <c r="K22" s="50"/>
      <c r="L22" s="13"/>
      <c r="M22" s="13"/>
    </row>
    <row r="23" spans="1:13" x14ac:dyDescent="0.2">
      <c r="A23" s="13"/>
      <c r="C23" s="63"/>
      <c r="D23" s="63" t="s">
        <v>104</v>
      </c>
      <c r="K23" s="50"/>
      <c r="L23" s="13"/>
      <c r="M23" s="13"/>
    </row>
    <row r="24" spans="1:13" x14ac:dyDescent="0.2">
      <c r="A24" s="13"/>
      <c r="C24" s="63" t="s">
        <v>107</v>
      </c>
      <c r="D24" s="77" t="s">
        <v>114</v>
      </c>
      <c r="K24" s="50"/>
      <c r="L24" s="13"/>
      <c r="M24" s="13"/>
    </row>
    <row r="25" spans="1:13" x14ac:dyDescent="0.2">
      <c r="A25" s="13"/>
      <c r="D25" t="s">
        <v>74</v>
      </c>
      <c r="K25" s="50"/>
      <c r="L25" s="13"/>
      <c r="M25" s="13"/>
    </row>
    <row r="26" spans="1:13" x14ac:dyDescent="0.2">
      <c r="A26" s="13"/>
      <c r="D26" t="s">
        <v>72</v>
      </c>
      <c r="K26" s="50"/>
      <c r="L26" s="13"/>
      <c r="M26" s="13"/>
    </row>
    <row r="27" spans="1:13" x14ac:dyDescent="0.2">
      <c r="A27" s="13"/>
      <c r="D27" t="s">
        <v>73</v>
      </c>
      <c r="K27" s="50"/>
      <c r="L27" s="13"/>
      <c r="M27" s="13"/>
    </row>
    <row r="28" spans="1:13" x14ac:dyDescent="0.2">
      <c r="A28" s="13"/>
      <c r="D28" t="s">
        <v>90</v>
      </c>
      <c r="K28" s="50"/>
      <c r="L28" s="13"/>
      <c r="M28" s="13"/>
    </row>
    <row r="29" spans="1:13" x14ac:dyDescent="0.2">
      <c r="A29" s="13"/>
      <c r="D29" t="s">
        <v>86</v>
      </c>
      <c r="K29" s="50"/>
      <c r="L29" s="13"/>
      <c r="M29" s="13"/>
    </row>
    <row r="30" spans="1:13" x14ac:dyDescent="0.2">
      <c r="A30" s="13"/>
      <c r="D30" t="s">
        <v>76</v>
      </c>
      <c r="K30" s="50"/>
      <c r="L30" s="13"/>
      <c r="M30" s="13"/>
    </row>
    <row r="31" spans="1:13" x14ac:dyDescent="0.2">
      <c r="A31" s="13"/>
      <c r="K31" s="50"/>
      <c r="L31" s="13"/>
      <c r="M31" s="13"/>
    </row>
    <row r="32" spans="1:13" ht="13.5" thickBot="1" x14ac:dyDescent="0.25">
      <c r="B32" s="13"/>
      <c r="C32" s="13"/>
      <c r="D32" s="13"/>
      <c r="E32" s="13"/>
      <c r="F32" s="12"/>
      <c r="G32" s="13"/>
      <c r="H32" s="13"/>
      <c r="I32" s="13"/>
      <c r="J32" s="13"/>
      <c r="K32" s="13"/>
    </row>
    <row r="33" spans="1:11" ht="28.5" customHeight="1" thickTop="1" x14ac:dyDescent="0.2">
      <c r="A33" s="2"/>
      <c r="B33" s="18" t="s">
        <v>3</v>
      </c>
      <c r="C33" s="14"/>
      <c r="D33" s="14"/>
      <c r="E33" s="14"/>
      <c r="F33" s="15"/>
      <c r="G33" s="16" t="s">
        <v>4</v>
      </c>
      <c r="H33" s="16"/>
      <c r="I33" s="17"/>
      <c r="J33" s="18" t="s">
        <v>32</v>
      </c>
      <c r="K33" s="19"/>
    </row>
    <row r="34" spans="1:11" ht="25.5" x14ac:dyDescent="0.2">
      <c r="A34" s="1"/>
      <c r="B34" s="3" t="s">
        <v>5</v>
      </c>
      <c r="C34" s="4" t="s">
        <v>6</v>
      </c>
      <c r="D34" s="4" t="s">
        <v>7</v>
      </c>
      <c r="E34" s="5" t="s">
        <v>8</v>
      </c>
      <c r="F34" s="3" t="s">
        <v>9</v>
      </c>
      <c r="G34" s="4" t="s">
        <v>10</v>
      </c>
      <c r="H34" s="4" t="s">
        <v>11</v>
      </c>
      <c r="I34" s="5" t="s">
        <v>12</v>
      </c>
      <c r="J34" s="3" t="s">
        <v>13</v>
      </c>
      <c r="K34" s="55" t="s">
        <v>14</v>
      </c>
    </row>
    <row r="35" spans="1:11" ht="121.5" customHeight="1" x14ac:dyDescent="0.2">
      <c r="A35" s="1"/>
      <c r="B35" s="6" t="s">
        <v>15</v>
      </c>
      <c r="C35" s="7" t="s">
        <v>16</v>
      </c>
      <c r="D35" s="7" t="s">
        <v>64</v>
      </c>
      <c r="E35" s="8" t="s">
        <v>17</v>
      </c>
      <c r="F35" s="6" t="s">
        <v>18</v>
      </c>
      <c r="G35" s="7" t="s">
        <v>19</v>
      </c>
      <c r="H35" s="7" t="s">
        <v>20</v>
      </c>
      <c r="I35" s="8" t="s">
        <v>21</v>
      </c>
      <c r="J35" s="6" t="s">
        <v>22</v>
      </c>
      <c r="K35" s="56" t="s">
        <v>34</v>
      </c>
    </row>
    <row r="36" spans="1:11" ht="222.75" customHeight="1" x14ac:dyDescent="0.2">
      <c r="A36" s="33"/>
      <c r="B36" s="28" t="s">
        <v>116</v>
      </c>
      <c r="C36" s="29" t="s">
        <v>117</v>
      </c>
      <c r="D36" s="29" t="s">
        <v>52</v>
      </c>
      <c r="E36" s="30" t="s">
        <v>46</v>
      </c>
      <c r="F36" s="53" t="s">
        <v>24</v>
      </c>
      <c r="G36" s="54" t="s">
        <v>25</v>
      </c>
      <c r="H36" s="60" t="s">
        <v>25</v>
      </c>
      <c r="I36" s="34" t="s">
        <v>79</v>
      </c>
      <c r="J36" s="76" t="s">
        <v>115</v>
      </c>
      <c r="K36" s="35" t="s">
        <v>24</v>
      </c>
    </row>
    <row r="37" spans="1:11" ht="99.75" customHeight="1" x14ac:dyDescent="0.2">
      <c r="A37" s="33"/>
      <c r="B37" s="28" t="s">
        <v>116</v>
      </c>
      <c r="C37" s="29" t="s">
        <v>118</v>
      </c>
      <c r="D37" s="29" t="s">
        <v>52</v>
      </c>
      <c r="E37" s="30" t="s">
        <v>46</v>
      </c>
      <c r="F37" s="53" t="s">
        <v>24</v>
      </c>
      <c r="G37" s="54" t="s">
        <v>25</v>
      </c>
      <c r="H37" s="60" t="s">
        <v>24</v>
      </c>
      <c r="I37" s="34" t="s">
        <v>78</v>
      </c>
      <c r="J37" s="28" t="s">
        <v>66</v>
      </c>
      <c r="K37" s="35" t="s">
        <v>24</v>
      </c>
    </row>
    <row r="38" spans="1:11" ht="187.5" customHeight="1" x14ac:dyDescent="0.2">
      <c r="A38" s="33"/>
      <c r="B38" s="28" t="s">
        <v>116</v>
      </c>
      <c r="C38" s="29" t="s">
        <v>119</v>
      </c>
      <c r="D38" s="29" t="s">
        <v>52</v>
      </c>
      <c r="E38" s="30" t="s">
        <v>46</v>
      </c>
      <c r="F38" s="53" t="s">
        <v>25</v>
      </c>
      <c r="G38" s="54" t="s">
        <v>26</v>
      </c>
      <c r="H38" s="60" t="s">
        <v>25</v>
      </c>
      <c r="I38" s="34" t="s">
        <v>120</v>
      </c>
      <c r="J38" s="72" t="s">
        <v>108</v>
      </c>
      <c r="K38" s="35" t="s">
        <v>24</v>
      </c>
    </row>
    <row r="39" spans="1:11" ht="114" customHeight="1" x14ac:dyDescent="0.2">
      <c r="A39" s="33"/>
      <c r="B39" s="28" t="s">
        <v>35</v>
      </c>
      <c r="C39" s="29" t="s">
        <v>37</v>
      </c>
      <c r="D39" s="29" t="s">
        <v>36</v>
      </c>
      <c r="E39" s="30" t="s">
        <v>46</v>
      </c>
      <c r="F39" s="53" t="s">
        <v>25</v>
      </c>
      <c r="G39" s="54" t="s">
        <v>25</v>
      </c>
      <c r="H39" s="60" t="s">
        <v>25</v>
      </c>
      <c r="I39" s="34" t="s">
        <v>92</v>
      </c>
      <c r="J39" s="28" t="s">
        <v>112</v>
      </c>
      <c r="K39" s="35" t="s">
        <v>24</v>
      </c>
    </row>
    <row r="40" spans="1:11" ht="130.5" customHeight="1" x14ac:dyDescent="0.2">
      <c r="A40" s="33"/>
      <c r="B40" s="28" t="s">
        <v>116</v>
      </c>
      <c r="C40" s="29" t="s">
        <v>121</v>
      </c>
      <c r="D40" s="29" t="s">
        <v>48</v>
      </c>
      <c r="E40" s="30" t="s">
        <v>49</v>
      </c>
      <c r="F40" s="53" t="s">
        <v>24</v>
      </c>
      <c r="G40" s="54" t="s">
        <v>24</v>
      </c>
      <c r="H40" s="60" t="s">
        <v>24</v>
      </c>
      <c r="I40" s="34" t="s">
        <v>67</v>
      </c>
      <c r="J40" s="28" t="s">
        <v>109</v>
      </c>
      <c r="K40" s="35" t="s">
        <v>24</v>
      </c>
    </row>
    <row r="41" spans="1:11" ht="156" customHeight="1" x14ac:dyDescent="0.2">
      <c r="A41" s="33"/>
      <c r="B41" s="28" t="s">
        <v>122</v>
      </c>
      <c r="C41" s="29" t="s">
        <v>68</v>
      </c>
      <c r="D41" s="29" t="s">
        <v>123</v>
      </c>
      <c r="E41" s="30" t="s">
        <v>124</v>
      </c>
      <c r="F41" s="53" t="s">
        <v>24</v>
      </c>
      <c r="G41" s="54" t="s">
        <v>25</v>
      </c>
      <c r="H41" s="60" t="s">
        <v>24</v>
      </c>
      <c r="I41" s="34" t="s">
        <v>87</v>
      </c>
      <c r="J41" s="28" t="s">
        <v>110</v>
      </c>
      <c r="K41" s="35" t="s">
        <v>24</v>
      </c>
    </row>
    <row r="42" spans="1:11" ht="118.5" customHeight="1" x14ac:dyDescent="0.2">
      <c r="A42" s="33"/>
      <c r="B42" s="28" t="s">
        <v>50</v>
      </c>
      <c r="C42" s="29" t="s">
        <v>56</v>
      </c>
      <c r="D42" s="29" t="s">
        <v>62</v>
      </c>
      <c r="E42" s="30" t="s">
        <v>57</v>
      </c>
      <c r="F42" s="53" t="s">
        <v>25</v>
      </c>
      <c r="G42" s="54" t="s">
        <v>26</v>
      </c>
      <c r="H42" s="60" t="s">
        <v>25</v>
      </c>
      <c r="I42" s="34" t="s">
        <v>125</v>
      </c>
      <c r="J42" s="28" t="s">
        <v>111</v>
      </c>
      <c r="K42" s="35" t="s">
        <v>24</v>
      </c>
    </row>
    <row r="43" spans="1:11" ht="118.5" customHeight="1" x14ac:dyDescent="0.2">
      <c r="A43" s="33"/>
      <c r="B43" s="28" t="s">
        <v>50</v>
      </c>
      <c r="C43" s="29" t="s">
        <v>126</v>
      </c>
      <c r="D43" s="29" t="s">
        <v>62</v>
      </c>
      <c r="E43" s="30" t="s">
        <v>91</v>
      </c>
      <c r="F43" s="53" t="s">
        <v>24</v>
      </c>
      <c r="G43" s="54" t="s">
        <v>26</v>
      </c>
      <c r="H43" s="60" t="s">
        <v>25</v>
      </c>
      <c r="I43" s="34" t="s">
        <v>127</v>
      </c>
      <c r="J43" s="28" t="s">
        <v>128</v>
      </c>
      <c r="K43" s="35" t="s">
        <v>24</v>
      </c>
    </row>
    <row r="44" spans="1:11" ht="98.25" customHeight="1" x14ac:dyDescent="0.2">
      <c r="A44" s="33"/>
      <c r="B44" s="28" t="s">
        <v>50</v>
      </c>
      <c r="C44" s="29" t="s">
        <v>58</v>
      </c>
      <c r="D44" s="29" t="s">
        <v>63</v>
      </c>
      <c r="E44" s="30" t="s">
        <v>59</v>
      </c>
      <c r="F44" s="53" t="s">
        <v>24</v>
      </c>
      <c r="G44" s="54" t="s">
        <v>25</v>
      </c>
      <c r="H44" s="60" t="s">
        <v>25</v>
      </c>
      <c r="I44" s="34" t="s">
        <v>69</v>
      </c>
      <c r="J44" s="28" t="s">
        <v>88</v>
      </c>
      <c r="K44" s="35" t="s">
        <v>24</v>
      </c>
    </row>
    <row r="45" spans="1:11" ht="138.75" customHeight="1" x14ac:dyDescent="0.2">
      <c r="A45" s="33"/>
      <c r="B45" s="28" t="s">
        <v>60</v>
      </c>
      <c r="C45" s="29" t="s">
        <v>70</v>
      </c>
      <c r="D45" s="29" t="s">
        <v>129</v>
      </c>
      <c r="E45" s="30" t="s">
        <v>38</v>
      </c>
      <c r="F45" s="53" t="s">
        <v>24</v>
      </c>
      <c r="G45" s="54" t="s">
        <v>25</v>
      </c>
      <c r="H45" s="60" t="s">
        <v>24</v>
      </c>
      <c r="I45" s="34" t="s">
        <v>89</v>
      </c>
      <c r="J45" s="78" t="s">
        <v>113</v>
      </c>
      <c r="K45" s="35" t="s">
        <v>24</v>
      </c>
    </row>
    <row r="46" spans="1:11" ht="114.75" customHeight="1" x14ac:dyDescent="0.2">
      <c r="A46" s="33"/>
      <c r="B46" s="28" t="s">
        <v>60</v>
      </c>
      <c r="C46" s="29" t="s">
        <v>45</v>
      </c>
      <c r="D46" s="29" t="s">
        <v>130</v>
      </c>
      <c r="E46" s="30" t="s">
        <v>131</v>
      </c>
      <c r="F46" s="53" t="s">
        <v>24</v>
      </c>
      <c r="G46" s="54" t="s">
        <v>25</v>
      </c>
      <c r="H46" s="60" t="s">
        <v>24</v>
      </c>
      <c r="I46" s="34" t="s">
        <v>51</v>
      </c>
      <c r="J46" s="28" t="s">
        <v>51</v>
      </c>
      <c r="K46" s="35" t="s">
        <v>24</v>
      </c>
    </row>
    <row r="47" spans="1:11" ht="87" customHeight="1" x14ac:dyDescent="0.2">
      <c r="A47" s="33"/>
      <c r="B47" s="28" t="s">
        <v>42</v>
      </c>
      <c r="C47" s="29" t="s">
        <v>51</v>
      </c>
      <c r="D47" s="29" t="s">
        <v>43</v>
      </c>
      <c r="E47" s="30" t="s">
        <v>53</v>
      </c>
      <c r="F47" s="53" t="s">
        <v>24</v>
      </c>
      <c r="G47" s="54" t="s">
        <v>25</v>
      </c>
      <c r="H47" s="60" t="s">
        <v>24</v>
      </c>
      <c r="I47" s="34" t="s">
        <v>54</v>
      </c>
      <c r="J47" s="31" t="s">
        <v>51</v>
      </c>
      <c r="K47" s="35" t="s">
        <v>24</v>
      </c>
    </row>
    <row r="48" spans="1:11" ht="202.5" customHeight="1" x14ac:dyDescent="0.2">
      <c r="A48" s="33"/>
      <c r="B48" s="31" t="s">
        <v>39</v>
      </c>
      <c r="C48" s="32" t="s">
        <v>51</v>
      </c>
      <c r="D48" s="32" t="s">
        <v>55</v>
      </c>
      <c r="E48" s="57" t="s">
        <v>47</v>
      </c>
      <c r="F48" s="61" t="s">
        <v>24</v>
      </c>
      <c r="G48" s="58" t="s">
        <v>25</v>
      </c>
      <c r="H48" s="62" t="s">
        <v>24</v>
      </c>
      <c r="I48" s="59" t="s">
        <v>89</v>
      </c>
      <c r="J48" s="74" t="s">
        <v>105</v>
      </c>
      <c r="K48" s="36" t="s">
        <v>24</v>
      </c>
    </row>
    <row r="49" spans="1:11" ht="256.5" customHeight="1" thickBot="1" x14ac:dyDescent="0.25">
      <c r="A49" s="33"/>
      <c r="B49" s="64" t="s">
        <v>132</v>
      </c>
      <c r="C49" s="65" t="s">
        <v>84</v>
      </c>
      <c r="D49" s="65" t="s">
        <v>77</v>
      </c>
      <c r="E49" s="66" t="s">
        <v>40</v>
      </c>
      <c r="F49" s="67" t="s">
        <v>24</v>
      </c>
      <c r="G49" s="68" t="s">
        <v>25</v>
      </c>
      <c r="H49" s="69" t="s">
        <v>24</v>
      </c>
      <c r="I49" s="70" t="s">
        <v>71</v>
      </c>
      <c r="J49" s="73" t="s">
        <v>100</v>
      </c>
      <c r="K49" s="66" t="s">
        <v>24</v>
      </c>
    </row>
    <row r="50" spans="1:11" ht="13.5" thickTop="1" x14ac:dyDescent="0.2">
      <c r="A50" s="9"/>
      <c r="B50" s="1"/>
      <c r="C50" s="10"/>
      <c r="D50" s="10"/>
      <c r="E50" s="10"/>
      <c r="F50" s="11"/>
      <c r="G50" s="11"/>
      <c r="H50" s="11"/>
      <c r="I50" s="11"/>
      <c r="J50" s="10"/>
      <c r="K50" s="10"/>
    </row>
    <row r="51" spans="1:11" ht="15.75" x14ac:dyDescent="0.25">
      <c r="A51" s="9"/>
      <c r="B51" s="52" t="s">
        <v>27</v>
      </c>
      <c r="C51" s="50" t="s">
        <v>28</v>
      </c>
      <c r="D51" s="50"/>
      <c r="E51" s="50"/>
      <c r="F51" s="50"/>
      <c r="G51" s="50"/>
      <c r="H51" s="49"/>
      <c r="I51" s="50"/>
      <c r="J51" s="50"/>
      <c r="K51" s="1"/>
    </row>
    <row r="52" spans="1:11" ht="15.75" x14ac:dyDescent="0.25">
      <c r="A52" s="9"/>
      <c r="B52" s="51"/>
      <c r="C52" s="50" t="s">
        <v>29</v>
      </c>
      <c r="D52" s="50"/>
      <c r="E52" s="50"/>
      <c r="F52" s="50"/>
      <c r="G52" s="50"/>
      <c r="H52" s="49"/>
      <c r="I52" s="50"/>
      <c r="J52" s="50"/>
      <c r="K52" s="1"/>
    </row>
    <row r="53" spans="1:11" ht="15.75" x14ac:dyDescent="0.25">
      <c r="A53" s="9"/>
      <c r="B53" s="51"/>
      <c r="C53" s="50"/>
      <c r="D53" s="50"/>
      <c r="E53" s="50"/>
      <c r="F53" s="50"/>
      <c r="G53" s="50"/>
      <c r="H53" s="49"/>
      <c r="I53" s="50"/>
      <c r="J53" s="50"/>
      <c r="K53" s="1"/>
    </row>
    <row r="54" spans="1:11" ht="15.75" hidden="1" x14ac:dyDescent="0.25">
      <c r="A54" s="9"/>
      <c r="B54" s="51"/>
      <c r="C54" s="50"/>
      <c r="D54" s="50"/>
      <c r="E54" s="50"/>
      <c r="F54" s="50"/>
      <c r="G54" s="50"/>
      <c r="H54" s="49"/>
      <c r="I54" s="50"/>
      <c r="J54" s="50"/>
      <c r="K54" s="1"/>
    </row>
    <row r="55" spans="1:11" hidden="1" x14ac:dyDescent="0.2">
      <c r="A55" s="9"/>
      <c r="B55" s="1"/>
      <c r="C55" s="1"/>
      <c r="D55" s="1"/>
      <c r="E55" s="1"/>
      <c r="F55" s="12"/>
      <c r="G55" s="12"/>
      <c r="H55" s="12"/>
      <c r="I55" s="12"/>
      <c r="J55" s="1"/>
      <c r="K55" s="1"/>
    </row>
    <row r="56" spans="1:11" hidden="1" x14ac:dyDescent="0.2">
      <c r="A56" s="9"/>
      <c r="B56" s="1"/>
      <c r="C56" s="48" t="s">
        <v>23</v>
      </c>
      <c r="D56" s="48" t="s">
        <v>24</v>
      </c>
      <c r="E56" s="48" t="s">
        <v>25</v>
      </c>
      <c r="F56" s="48" t="s">
        <v>26</v>
      </c>
      <c r="G56" s="12"/>
      <c r="H56" s="12"/>
      <c r="I56" s="12"/>
      <c r="J56" s="1"/>
      <c r="K56" s="1"/>
    </row>
    <row r="57" spans="1:11" hidden="1" x14ac:dyDescent="0.2">
      <c r="A57" s="9"/>
      <c r="B57" s="47" t="s">
        <v>26</v>
      </c>
      <c r="C57" s="25">
        <v>4</v>
      </c>
      <c r="D57" s="23">
        <v>8</v>
      </c>
      <c r="E57" s="22">
        <v>12</v>
      </c>
      <c r="F57" s="21">
        <v>16</v>
      </c>
      <c r="G57" s="12"/>
      <c r="H57" s="12"/>
      <c r="I57" s="12"/>
      <c r="J57" s="1"/>
      <c r="K57" s="1"/>
    </row>
    <row r="58" spans="1:11" hidden="1" x14ac:dyDescent="0.2">
      <c r="A58" s="9"/>
      <c r="B58" s="47" t="s">
        <v>25</v>
      </c>
      <c r="C58" s="25">
        <v>3</v>
      </c>
      <c r="D58" s="23">
        <v>6</v>
      </c>
      <c r="E58" s="24">
        <v>9</v>
      </c>
      <c r="F58" s="21">
        <v>12</v>
      </c>
      <c r="G58" s="12"/>
      <c r="H58" s="12"/>
      <c r="I58" s="12"/>
      <c r="J58" s="1"/>
      <c r="K58" s="1"/>
    </row>
    <row r="59" spans="1:11" hidden="1" x14ac:dyDescent="0.2">
      <c r="A59" s="9"/>
      <c r="B59" s="47" t="s">
        <v>24</v>
      </c>
      <c r="C59" s="25">
        <v>2</v>
      </c>
      <c r="D59" s="25">
        <v>4</v>
      </c>
      <c r="E59" s="24">
        <v>6</v>
      </c>
      <c r="F59" s="23">
        <v>8</v>
      </c>
      <c r="G59" s="12"/>
      <c r="H59" s="12"/>
      <c r="I59" s="12"/>
      <c r="J59" s="1"/>
      <c r="K59" s="1"/>
    </row>
    <row r="60" spans="1:11" hidden="1" x14ac:dyDescent="0.2">
      <c r="A60" s="9"/>
      <c r="B60" s="47" t="s">
        <v>23</v>
      </c>
      <c r="C60" s="25">
        <v>1</v>
      </c>
      <c r="D60" s="25">
        <v>2</v>
      </c>
      <c r="E60" s="26">
        <v>3</v>
      </c>
      <c r="F60" s="25">
        <v>4</v>
      </c>
      <c r="G60" s="12"/>
      <c r="H60" s="12"/>
      <c r="I60" s="12"/>
      <c r="J60" s="1"/>
      <c r="K60" s="1"/>
    </row>
    <row r="61" spans="1:11" hidden="1" x14ac:dyDescent="0.2">
      <c r="A61" s="9"/>
      <c r="B61" s="13"/>
      <c r="C61" s="12"/>
      <c r="D61" s="12"/>
      <c r="E61" s="13"/>
      <c r="F61" s="12"/>
      <c r="G61" s="12"/>
      <c r="H61" s="12"/>
      <c r="I61" s="12"/>
      <c r="J61" s="1"/>
      <c r="K61" s="1"/>
    </row>
    <row r="62" spans="1:11" hidden="1" x14ac:dyDescent="0.2">
      <c r="A62" s="9"/>
      <c r="B62" s="1"/>
      <c r="C62" s="1"/>
      <c r="D62" s="1"/>
      <c r="E62" s="1"/>
      <c r="F62" s="12"/>
      <c r="G62" s="12"/>
      <c r="H62" s="12"/>
      <c r="I62" s="12"/>
      <c r="J62" s="1"/>
      <c r="K62" s="1"/>
    </row>
    <row r="63" spans="1:11" hidden="1" x14ac:dyDescent="0.2">
      <c r="A63" s="9"/>
      <c r="B63" s="1"/>
      <c r="C63" s="1"/>
      <c r="D63" s="1"/>
      <c r="E63" s="1"/>
      <c r="F63" s="12"/>
      <c r="G63" s="12"/>
      <c r="H63" s="12"/>
      <c r="I63" s="12"/>
      <c r="J63" s="1"/>
      <c r="K63" s="1"/>
    </row>
    <row r="64" spans="1:11" hidden="1" x14ac:dyDescent="0.2">
      <c r="A64" s="9"/>
      <c r="B64" s="1"/>
      <c r="C64" s="1"/>
      <c r="D64" s="1"/>
      <c r="E64" s="1"/>
      <c r="F64" s="12" t="s">
        <v>23</v>
      </c>
      <c r="G64" s="12"/>
      <c r="H64" s="20" t="e">
        <f>IF(#REF!="",0,IF(#REF!="Very low",1,IF(#REF!="Low",2,IF(#REF!="Medium",3,IF(#REF!="High",4,F47)))))</f>
        <v>#REF!</v>
      </c>
      <c r="I64" s="20" t="e">
        <f>IF(#REF!="",0,IF(#REF!="Very low",1,IF(#REF!="Low",2,IF(#REF!="Medium",3,IF(#REF!="High",4,G47)))))</f>
        <v>#REF!</v>
      </c>
      <c r="J64" s="27" t="e">
        <f>IF(H64*I64=0,"",IF(H64*I64&gt;0.5,H64*I64))</f>
        <v>#REF!</v>
      </c>
      <c r="K64" s="1" t="e">
        <f>IF(J64="","",IF(J64&lt;5, "Low",IF(J64&lt;11,"Medium",IF(J64&gt;11,"High"))))</f>
        <v>#REF!</v>
      </c>
    </row>
    <row r="65" spans="1:11" hidden="1" x14ac:dyDescent="0.2">
      <c r="A65" s="9"/>
      <c r="B65" s="1"/>
      <c r="C65" s="1"/>
      <c r="D65" s="1"/>
      <c r="E65" s="1"/>
      <c r="F65" s="12" t="s">
        <v>24</v>
      </c>
      <c r="G65" s="12"/>
      <c r="H65" s="20">
        <f>IF(F47="",0,IF(F47="Very low",1,IF(F47="Low",2,IF(F47="Medium",3,IF(F47="High",4,#REF!)))))</f>
        <v>2</v>
      </c>
      <c r="I65" s="20">
        <f>IF(G47="",0,IF(G47="Very low",1,IF(G47="Low",2,IF(G47="Medium",3,IF(G47="High",4,#REF!)))))</f>
        <v>3</v>
      </c>
      <c r="J65" s="27">
        <f t="shared" ref="J65:J83" si="0">IF(H65*I65=0,"",IF(H65*I65&gt;0.5,H65*I65))</f>
        <v>6</v>
      </c>
      <c r="K65" s="1" t="str">
        <f t="shared" ref="K65:K83" si="1">IF(J65="","",IF(J65&lt;5, "Low",IF(J65&lt;11,"Medium",IF(J65&gt;11,"High"))))</f>
        <v>Medium</v>
      </c>
    </row>
    <row r="66" spans="1:11" hidden="1" x14ac:dyDescent="0.2">
      <c r="A66" s="9"/>
      <c r="B66" s="1"/>
      <c r="C66" s="1"/>
      <c r="D66" s="1"/>
      <c r="E66" s="1"/>
      <c r="F66" s="12" t="s">
        <v>25</v>
      </c>
      <c r="G66" s="12"/>
      <c r="H66" s="20" t="e">
        <f>IF(#REF!="",0,IF(#REF!="Very low",1,IF(#REF!="Low",2,IF(#REF!="Medium",3,IF(#REF!="High",4,F36)))))</f>
        <v>#REF!</v>
      </c>
      <c r="I66" s="20" t="e">
        <f>IF(#REF!="",0,IF(#REF!="Very low",1,IF(#REF!="Low",2,IF(#REF!="Medium",3,IF(#REF!="High",4,G36)))))</f>
        <v>#REF!</v>
      </c>
      <c r="J66" s="27" t="e">
        <f t="shared" si="0"/>
        <v>#REF!</v>
      </c>
      <c r="K66" s="1" t="e">
        <f t="shared" si="1"/>
        <v>#REF!</v>
      </c>
    </row>
    <row r="67" spans="1:11" hidden="1" x14ac:dyDescent="0.2">
      <c r="A67" s="9"/>
      <c r="B67" s="1"/>
      <c r="C67" s="1"/>
      <c r="D67" s="1"/>
      <c r="E67" s="1"/>
      <c r="F67" s="12" t="s">
        <v>26</v>
      </c>
      <c r="G67" s="12"/>
      <c r="H67" s="20">
        <f>IF(F36="",0,IF(F36="Very low",1,IF(F36="Low",2,IF(F36="Medium",3,IF(F36="High",4,F37)))))</f>
        <v>2</v>
      </c>
      <c r="I67" s="20">
        <f>IF(G36="",0,IF(G36="Very low",1,IF(G36="Low",2,IF(G36="Medium",3,IF(G36="High",4,G37)))))</f>
        <v>3</v>
      </c>
      <c r="J67" s="27">
        <f t="shared" si="0"/>
        <v>6</v>
      </c>
      <c r="K67" s="1" t="str">
        <f t="shared" si="1"/>
        <v>Medium</v>
      </c>
    </row>
    <row r="68" spans="1:11" hidden="1" x14ac:dyDescent="0.2">
      <c r="A68" s="9"/>
      <c r="B68" s="1"/>
      <c r="C68" s="1"/>
      <c r="D68" s="1"/>
      <c r="E68" s="1"/>
      <c r="F68" s="12"/>
      <c r="G68" s="12"/>
      <c r="H68" s="20">
        <f>IF(F37="",0,IF(F37="Very low",1,IF(F37="Low",2,IF(F37="Medium",3,IF(F37="High",4,#REF!)))))</f>
        <v>2</v>
      </c>
      <c r="I68" s="20">
        <f>IF(G37="",0,IF(G37="Very low",1,IF(G37="Low",2,IF(G37="Medium",3,IF(G37="High",4,#REF!)))))</f>
        <v>3</v>
      </c>
      <c r="J68" s="27">
        <f t="shared" si="0"/>
        <v>6</v>
      </c>
      <c r="K68" s="1" t="str">
        <f t="shared" si="1"/>
        <v>Medium</v>
      </c>
    </row>
    <row r="69" spans="1:11" hidden="1" x14ac:dyDescent="0.2">
      <c r="A69" s="9"/>
      <c r="B69" s="1"/>
      <c r="C69" s="1"/>
      <c r="D69" s="1"/>
      <c r="E69" s="1"/>
      <c r="F69" s="12"/>
      <c r="G69" s="12"/>
      <c r="H69" s="20" t="e">
        <f>IF(#REF!="",0,IF(#REF!="Very low",1,IF(#REF!="Low",2,IF(#REF!="Medium",3,IF(#REF!="High",4,#REF!)))))</f>
        <v>#REF!</v>
      </c>
      <c r="I69" s="20" t="e">
        <f>IF(#REF!="",0,IF(#REF!="Very low",1,IF(#REF!="Low",2,IF(#REF!="Medium",3,IF(#REF!="High",4,#REF!)))))</f>
        <v>#REF!</v>
      </c>
      <c r="J69" s="27" t="e">
        <f t="shared" si="0"/>
        <v>#REF!</v>
      </c>
      <c r="K69" s="1" t="e">
        <f t="shared" si="1"/>
        <v>#REF!</v>
      </c>
    </row>
    <row r="70" spans="1:11" hidden="1" x14ac:dyDescent="0.2">
      <c r="A70" s="9"/>
      <c r="B70" s="1"/>
      <c r="C70" s="1"/>
      <c r="D70" s="1"/>
      <c r="E70" s="1"/>
      <c r="F70" s="12"/>
      <c r="G70" s="12"/>
      <c r="H70" s="20" t="e">
        <f>IF(#REF!="",0,IF(#REF!="Very low",1,IF(#REF!="Low",2,IF(#REF!="Medium",3,IF(#REF!="High",4,F39)))))</f>
        <v>#REF!</v>
      </c>
      <c r="I70" s="20" t="e">
        <f>IF(#REF!="",0,IF(#REF!="Very low",1,IF(#REF!="Low",2,IF(#REF!="Medium",3,IF(#REF!="High",4,G39)))))</f>
        <v>#REF!</v>
      </c>
      <c r="J70" s="27" t="e">
        <f t="shared" si="0"/>
        <v>#REF!</v>
      </c>
      <c r="K70" s="1" t="e">
        <f t="shared" si="1"/>
        <v>#REF!</v>
      </c>
    </row>
    <row r="71" spans="1:11" hidden="1" x14ac:dyDescent="0.2">
      <c r="A71" s="9"/>
      <c r="B71" s="1"/>
      <c r="C71" s="1"/>
      <c r="D71" s="1"/>
      <c r="E71" s="1"/>
      <c r="F71" s="12"/>
      <c r="G71" s="12"/>
      <c r="H71" s="20">
        <f>IF(F39="",0,IF(F39="Very low",1,IF(F39="Low",2,IF(F39="Medium",3,IF(F39="High",4,#REF!)))))</f>
        <v>3</v>
      </c>
      <c r="I71" s="20">
        <f>IF(G39="",0,IF(G39="Very low",1,IF(G39="Low",2,IF(G39="Medium",3,IF(G39="High",4,#REF!)))))</f>
        <v>3</v>
      </c>
      <c r="J71" s="27">
        <f t="shared" si="0"/>
        <v>9</v>
      </c>
      <c r="K71" s="1" t="str">
        <f t="shared" si="1"/>
        <v>Medium</v>
      </c>
    </row>
    <row r="72" spans="1:11" hidden="1" x14ac:dyDescent="0.2">
      <c r="A72" s="9"/>
      <c r="B72" s="1"/>
      <c r="C72" s="12" t="s">
        <v>23</v>
      </c>
      <c r="D72" s="12" t="s">
        <v>24</v>
      </c>
      <c r="E72" s="12" t="s">
        <v>25</v>
      </c>
      <c r="F72" s="12" t="s">
        <v>26</v>
      </c>
      <c r="G72" s="12"/>
      <c r="H72" s="20" t="e">
        <f>IF(#REF!="",0,IF(#REF!="Very low",1,IF(#REF!="Low",2,IF(#REF!="Medium",3,IF(#REF!="High",4,#REF!)))))</f>
        <v>#REF!</v>
      </c>
      <c r="I72" s="20" t="e">
        <f>IF(#REF!="",0,IF(#REF!="Very low",1,IF(#REF!="Low",2,IF(#REF!="Medium",3,IF(#REF!="High",4,#REF!)))))</f>
        <v>#REF!</v>
      </c>
      <c r="J72" s="27" t="e">
        <f t="shared" si="0"/>
        <v>#REF!</v>
      </c>
      <c r="K72" s="1" t="e">
        <f t="shared" si="1"/>
        <v>#REF!</v>
      </c>
    </row>
    <row r="73" spans="1:11" hidden="1" x14ac:dyDescent="0.2">
      <c r="A73" s="9"/>
      <c r="B73" s="12" t="s">
        <v>23</v>
      </c>
      <c r="C73" s="25">
        <v>1</v>
      </c>
      <c r="D73" s="25">
        <v>2</v>
      </c>
      <c r="E73" s="26">
        <v>3</v>
      </c>
      <c r="F73" s="25">
        <v>4</v>
      </c>
      <c r="G73" s="12"/>
      <c r="H73" s="20" t="e">
        <f>IF(#REF!="",0,IF(#REF!="Very low",1,IF(#REF!="Low",2,IF(#REF!="Medium",3,IF(#REF!="High",4,#REF!)))))</f>
        <v>#REF!</v>
      </c>
      <c r="I73" s="20" t="e">
        <f>IF(#REF!="",0,IF(#REF!="Very low",1,IF(#REF!="Low",2,IF(#REF!="Medium",3,IF(#REF!="High",4,#REF!)))))</f>
        <v>#REF!</v>
      </c>
      <c r="J73" s="27" t="e">
        <f t="shared" si="0"/>
        <v>#REF!</v>
      </c>
      <c r="K73" s="1" t="e">
        <f t="shared" si="1"/>
        <v>#REF!</v>
      </c>
    </row>
    <row r="74" spans="1:11" hidden="1" x14ac:dyDescent="0.2">
      <c r="A74" s="9"/>
      <c r="B74" s="12" t="s">
        <v>24</v>
      </c>
      <c r="C74" s="25">
        <v>2</v>
      </c>
      <c r="D74" s="25">
        <v>4</v>
      </c>
      <c r="E74" s="24">
        <v>6</v>
      </c>
      <c r="F74" s="23">
        <v>8</v>
      </c>
      <c r="G74" s="12"/>
      <c r="H74" s="20" t="e">
        <f>IF(#REF!="",0,IF(#REF!="Very low",1,IF(#REF!="Low",2,IF(#REF!="Medium",3,IF(#REF!="High",4,#REF!)))))</f>
        <v>#REF!</v>
      </c>
      <c r="I74" s="20" t="e">
        <f>IF(#REF!="",0,IF(#REF!="Very low",1,IF(#REF!="Low",2,IF(#REF!="Medium",3,IF(#REF!="High",4,#REF!)))))</f>
        <v>#REF!</v>
      </c>
      <c r="J74" s="27" t="e">
        <f t="shared" si="0"/>
        <v>#REF!</v>
      </c>
      <c r="K74" s="1" t="e">
        <f t="shared" si="1"/>
        <v>#REF!</v>
      </c>
    </row>
    <row r="75" spans="1:11" hidden="1" x14ac:dyDescent="0.2">
      <c r="A75" s="9"/>
      <c r="B75" s="12" t="s">
        <v>25</v>
      </c>
      <c r="C75" s="25">
        <v>3</v>
      </c>
      <c r="D75" s="23">
        <v>6</v>
      </c>
      <c r="E75" s="24">
        <v>9</v>
      </c>
      <c r="F75" s="21">
        <v>12</v>
      </c>
      <c r="G75" s="12"/>
      <c r="H75" s="20" t="e">
        <f>IF(#REF!="",0,IF(#REF!="Very low",1,IF(#REF!="Low",2,IF(#REF!="Medium",3,IF(#REF!="High",4,#REF!)))))</f>
        <v>#REF!</v>
      </c>
      <c r="I75" s="20" t="e">
        <f>IF(#REF!="",0,IF(#REF!="Very low",1,IF(#REF!="Low",2,IF(#REF!="Medium",3,IF(#REF!="High",4,#REF!)))))</f>
        <v>#REF!</v>
      </c>
      <c r="J75" s="27" t="e">
        <f t="shared" si="0"/>
        <v>#REF!</v>
      </c>
      <c r="K75" s="1" t="e">
        <f t="shared" si="1"/>
        <v>#REF!</v>
      </c>
    </row>
    <row r="76" spans="1:11" hidden="1" x14ac:dyDescent="0.2">
      <c r="A76" s="9"/>
      <c r="B76" s="12" t="s">
        <v>26</v>
      </c>
      <c r="C76" s="25">
        <v>4</v>
      </c>
      <c r="D76" s="23">
        <v>8</v>
      </c>
      <c r="E76" s="22">
        <v>12</v>
      </c>
      <c r="F76" s="21">
        <v>16</v>
      </c>
      <c r="G76" s="12"/>
      <c r="H76" s="20" t="e">
        <f>IF(#REF!="",0,IF(#REF!="Very low",1,IF(#REF!="Low",2,IF(#REF!="Medium",3,IF(#REF!="High",4,#REF!)))))</f>
        <v>#REF!</v>
      </c>
      <c r="I76" s="20" t="e">
        <f>IF(#REF!="",0,IF(#REF!="Very low",1,IF(#REF!="Low",2,IF(#REF!="Medium",3,IF(#REF!="High",4,#REF!)))))</f>
        <v>#REF!</v>
      </c>
      <c r="J76" s="27" t="e">
        <f t="shared" si="0"/>
        <v>#REF!</v>
      </c>
      <c r="K76" s="1" t="e">
        <f t="shared" si="1"/>
        <v>#REF!</v>
      </c>
    </row>
    <row r="77" spans="1:11" hidden="1" x14ac:dyDescent="0.2">
      <c r="A77" s="9"/>
      <c r="B77" s="12"/>
      <c r="C77" s="12"/>
      <c r="D77" s="12"/>
      <c r="F77" s="12"/>
      <c r="G77" s="12"/>
      <c r="H77" s="20" t="e">
        <f>IF(#REF!="",0,IF(#REF!="Very low",1,IF(#REF!="Low",2,IF(#REF!="Medium",3,IF(#REF!="High",4,#REF!)))))</f>
        <v>#REF!</v>
      </c>
      <c r="I77" s="20" t="e">
        <f>IF(#REF!="",0,IF(#REF!="Very low",1,IF(#REF!="Low",2,IF(#REF!="Medium",3,IF(#REF!="High",4,#REF!)))))</f>
        <v>#REF!</v>
      </c>
      <c r="J77" s="27" t="e">
        <f t="shared" si="0"/>
        <v>#REF!</v>
      </c>
      <c r="K77" s="1" t="e">
        <f t="shared" si="1"/>
        <v>#REF!</v>
      </c>
    </row>
    <row r="78" spans="1:11" hidden="1" x14ac:dyDescent="0.2">
      <c r="A78" s="9"/>
      <c r="B78" s="1"/>
      <c r="C78" s="1"/>
      <c r="D78" s="1"/>
      <c r="E78" s="1"/>
      <c r="F78" s="12"/>
      <c r="G78" s="12"/>
      <c r="H78" s="20" t="e">
        <f>IF(#REF!="",0,IF(#REF!="Very low",1,IF(#REF!="Low",2,IF(#REF!="Medium",3,IF(#REF!="High",4,#REF!)))))</f>
        <v>#REF!</v>
      </c>
      <c r="I78" s="20" t="e">
        <f>IF(#REF!="",0,IF(#REF!="Very low",1,IF(#REF!="Low",2,IF(#REF!="Medium",3,IF(#REF!="High",4,#REF!)))))</f>
        <v>#REF!</v>
      </c>
      <c r="J78" s="27" t="e">
        <f t="shared" si="0"/>
        <v>#REF!</v>
      </c>
      <c r="K78" s="1" t="e">
        <f t="shared" si="1"/>
        <v>#REF!</v>
      </c>
    </row>
    <row r="79" spans="1:11" hidden="1" x14ac:dyDescent="0.2">
      <c r="A79" s="9"/>
      <c r="B79" s="1"/>
      <c r="C79" s="1"/>
      <c r="D79" s="1"/>
      <c r="E79" s="1"/>
      <c r="F79" s="12"/>
      <c r="G79" s="12"/>
      <c r="H79" s="20" t="e">
        <f>IF(#REF!="",0,IF(#REF!="Very low",1,IF(#REF!="Low",2,IF(#REF!="Medium",3,IF(#REF!="High",4,#REF!)))))</f>
        <v>#REF!</v>
      </c>
      <c r="I79" s="20" t="e">
        <f>IF(#REF!="",0,IF(#REF!="Very low",1,IF(#REF!="Low",2,IF(#REF!="Medium",3,IF(#REF!="High",4,#REF!)))))</f>
        <v>#REF!</v>
      </c>
      <c r="J79" s="27" t="e">
        <f t="shared" si="0"/>
        <v>#REF!</v>
      </c>
      <c r="K79" s="1" t="e">
        <f t="shared" si="1"/>
        <v>#REF!</v>
      </c>
    </row>
    <row r="80" spans="1:11" hidden="1" x14ac:dyDescent="0.2">
      <c r="A80" s="9"/>
      <c r="B80" s="1"/>
      <c r="C80" s="1"/>
      <c r="D80" s="1"/>
      <c r="E80" s="1"/>
      <c r="F80" s="12"/>
      <c r="G80" s="12"/>
      <c r="H80" s="20" t="e">
        <f>IF(#REF!="",0,IF(#REF!="Very low",1,IF(#REF!="Low",2,IF(#REF!="Medium",3,IF(#REF!="High",4,#REF!)))))</f>
        <v>#REF!</v>
      </c>
      <c r="I80" s="20" t="e">
        <f>IF(#REF!="",0,IF(#REF!="Very low",1,IF(#REF!="Low",2,IF(#REF!="Medium",3,IF(#REF!="High",4,#REF!)))))</f>
        <v>#REF!</v>
      </c>
      <c r="J80" s="27" t="e">
        <f t="shared" si="0"/>
        <v>#REF!</v>
      </c>
      <c r="K80" s="1" t="e">
        <f t="shared" si="1"/>
        <v>#REF!</v>
      </c>
    </row>
    <row r="81" spans="1:11" hidden="1" x14ac:dyDescent="0.2">
      <c r="A81" s="9"/>
      <c r="B81" s="1"/>
      <c r="C81" s="1"/>
      <c r="D81" s="1"/>
      <c r="E81" s="1"/>
      <c r="F81" s="12"/>
      <c r="G81" s="12"/>
      <c r="H81" s="20" t="e">
        <f>IF(#REF!="",0,IF(#REF!="Very low",1,IF(#REF!="Low",2,IF(#REF!="Medium",3,IF(#REF!="High",4,#REF!)))))</f>
        <v>#REF!</v>
      </c>
      <c r="I81" s="20" t="e">
        <f>IF(#REF!="",0,IF(#REF!="Very low",1,IF(#REF!="Low",2,IF(#REF!="Medium",3,IF(#REF!="High",4,#REF!)))))</f>
        <v>#REF!</v>
      </c>
      <c r="J81" s="27" t="e">
        <f t="shared" si="0"/>
        <v>#REF!</v>
      </c>
      <c r="K81" s="1" t="e">
        <f t="shared" si="1"/>
        <v>#REF!</v>
      </c>
    </row>
    <row r="82" spans="1:11" hidden="1" x14ac:dyDescent="0.2">
      <c r="A82" s="9"/>
      <c r="B82" s="1"/>
      <c r="C82" s="1"/>
      <c r="D82" s="1"/>
      <c r="E82" s="1"/>
      <c r="F82" s="12"/>
      <c r="G82" s="12"/>
      <c r="H82" s="20" t="e">
        <f>IF(#REF!="",0,IF(#REF!="Very low",1,IF(#REF!="Low",2,IF(#REF!="Medium",3,IF(#REF!="High",4,#REF!)))))</f>
        <v>#REF!</v>
      </c>
      <c r="I82" s="20" t="e">
        <f>IF(#REF!="",0,IF(#REF!="Very low",1,IF(#REF!="Low",2,IF(#REF!="Medium",3,IF(#REF!="High",4,#REF!)))))</f>
        <v>#REF!</v>
      </c>
      <c r="J82" s="27" t="e">
        <f t="shared" si="0"/>
        <v>#REF!</v>
      </c>
      <c r="K82" s="1" t="e">
        <f t="shared" si="1"/>
        <v>#REF!</v>
      </c>
    </row>
    <row r="83" spans="1:11" hidden="1" x14ac:dyDescent="0.2">
      <c r="A83" s="9"/>
      <c r="B83" s="1"/>
      <c r="C83" s="1"/>
      <c r="D83" s="1"/>
      <c r="E83" s="1"/>
      <c r="F83" s="12"/>
      <c r="G83" s="12"/>
      <c r="H83" s="20" t="e">
        <f>IF(#REF!="",0,IF(#REF!="Very low",1,IF(#REF!="Low",2,IF(#REF!="Medium",3,IF(#REF!="High",4,F50)))))</f>
        <v>#REF!</v>
      </c>
      <c r="I83" s="20" t="e">
        <f>IF(#REF!="",0,IF(#REF!="Very low",1,IF(#REF!="Low",2,IF(#REF!="Medium",3,IF(#REF!="High",4,G50)))))</f>
        <v>#REF!</v>
      </c>
      <c r="J83" s="27" t="e">
        <f t="shared" si="0"/>
        <v>#REF!</v>
      </c>
      <c r="K83" s="1" t="e">
        <f t="shared" si="1"/>
        <v>#REF!</v>
      </c>
    </row>
    <row r="84" spans="1:11" hidden="1" x14ac:dyDescent="0.2">
      <c r="A84" s="9"/>
      <c r="B84" s="1"/>
      <c r="C84" s="1"/>
      <c r="D84" s="1"/>
      <c r="E84" s="1"/>
      <c r="F84" s="12"/>
      <c r="G84" s="12"/>
      <c r="H84" s="12"/>
      <c r="I84" s="12"/>
      <c r="J84" s="1"/>
      <c r="K84" s="1"/>
    </row>
    <row r="85" spans="1:11" hidden="1" x14ac:dyDescent="0.2">
      <c r="A85" s="1"/>
      <c r="B85" s="1"/>
      <c r="C85" s="1"/>
      <c r="D85" s="1"/>
      <c r="E85" s="1"/>
      <c r="F85" s="12"/>
      <c r="G85" s="12"/>
      <c r="H85" s="12"/>
      <c r="I85" s="12"/>
      <c r="J85" s="1"/>
      <c r="K85" s="1"/>
    </row>
    <row r="86" spans="1:11" hidden="1" x14ac:dyDescent="0.2">
      <c r="A86" s="1"/>
      <c r="B86" s="1"/>
      <c r="C86" s="1"/>
      <c r="D86" s="1"/>
      <c r="E86" s="1"/>
      <c r="F86" s="12"/>
      <c r="G86" s="12"/>
      <c r="H86" s="12"/>
      <c r="I86" s="12"/>
      <c r="J86" s="1"/>
      <c r="K86" s="1"/>
    </row>
    <row r="87" spans="1:11" hidden="1" x14ac:dyDescent="0.2">
      <c r="A87" s="1"/>
      <c r="B87" s="1"/>
      <c r="C87" s="1"/>
      <c r="D87" s="1"/>
      <c r="E87" s="1"/>
      <c r="F87" s="12"/>
      <c r="G87" s="12"/>
      <c r="H87" s="12"/>
      <c r="I87" s="12"/>
      <c r="J87" s="1"/>
      <c r="K87" s="1"/>
    </row>
    <row r="121" ht="13.5" customHeight="1" x14ac:dyDescent="0.2"/>
  </sheetData>
  <sheetProtection selectLockedCells="1"/>
  <customSheetViews>
    <customSheetView guid="{C06CA32E-019F-4D91-BA76-ECC63F889704}" showPageBreaks="1" hiddenRows="1" hiddenColumns="1" topLeftCell="B1">
      <selection activeCell="H17" sqref="H17"/>
      <pageMargins left="0.74803149606299213" right="0.74803149606299213" top="0.98425196850393704" bottom="0.98425196850393704" header="0.51181102362204722" footer="0.51181102362204722"/>
      <pageSetup paperSize="8" orientation="landscape" r:id="rId1"/>
      <headerFooter alignWithMargins="0">
        <oddFooter>Page &amp;P</oddFooter>
      </headerFooter>
    </customSheetView>
    <customSheetView guid="{BAE6913A-1F30-451B-B569-C265B4B92B10}" hiddenRows="1" hiddenColumns="1" topLeftCell="B1">
      <selection activeCell="F8" sqref="F8:J8"/>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D69022FF-D4DC-475E-8EF6-D420388CEAAD}" showPageBreaks="1" hiddenRows="1" hiddenColumns="1" topLeftCell="B1">
      <selection activeCell="I45" sqref="I45"/>
      <pageMargins left="0.25" right="0.25" top="0.75" bottom="0.75" header="0.3" footer="0.3"/>
      <pageSetup paperSize="8" orientation="landscape"/>
      <headerFooter alignWithMargins="0">
        <oddHeader>&amp;CGeneric Risk Assessment SR2008No12GRA</oddHeader>
        <oddFooter>Page &amp;P</oddFooter>
      </headerFooter>
    </customSheetView>
    <customSheetView guid="{009109EF-FF01-4DF2-B3B9-573E30225B22}" hiddenRows="1" hiddenColumns="1" showRuler="0" topLeftCell="B1">
      <selection activeCell="C3" sqref="C3"/>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D7B45D4B-737E-4D9A-9F03-F921B1C92CD6}" scale="75" hiddenRows="1" hiddenColumns="1" showRuler="0" topLeftCell="B1">
      <selection activeCell="E10" sqref="E10"/>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8325B47A-CA89-47A4-84F4-EFB1FB496ADD}" scale="75" hiddenRows="1" hiddenColumns="1" showRuler="0" topLeftCell="B1">
      <selection activeCell="B1" sqref="B1"/>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AB8A2386-92C4-44FD-A493-C32F59AC0CD4}" scale="75" hiddenRows="1" hiddenColumns="1" topLeftCell="B11">
      <selection activeCell="G23" sqref="G23"/>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AE7A9355-F90D-4A07-A57E-D47E97EAF684}" hiddenRows="1" hiddenColumns="1" topLeftCell="B41">
      <selection activeCell="J44" sqref="J44"/>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9BB95D69-0A19-48BB-8B42-276CC8A225B1}" showPageBreaks="1" hiddenRows="1" hiddenColumns="1" topLeftCell="B33">
      <selection activeCell="B49" sqref="B49"/>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6AD6DC36-E046-44B2-A125-B73622A3E5B6}" hiddenRows="1" hiddenColumns="1" topLeftCell="B1">
      <selection activeCell="H17" sqref="H17"/>
      <pageMargins left="0.74803149606299213" right="0.74803149606299213" top="0.98425196850393704" bottom="0.98425196850393704" header="0.51181102362204722" footer="0.51181102362204722"/>
      <pageSetup paperSize="8" orientation="landscape" r:id="rId2"/>
      <headerFooter alignWithMargins="0">
        <oddFooter>Page &amp;P</oddFooter>
      </headerFooter>
    </customSheetView>
  </customSheetViews>
  <mergeCells count="5">
    <mergeCell ref="B2:I2"/>
    <mergeCell ref="F10:J10"/>
    <mergeCell ref="F4:J4"/>
    <mergeCell ref="F6:J6"/>
    <mergeCell ref="F8:J8"/>
  </mergeCells>
  <phoneticPr fontId="0" type="noConversion"/>
  <dataValidations disablePrompts="1" count="1">
    <dataValidation type="list" allowBlank="1" showInputMessage="1" showErrorMessage="1" sqref="F36:G49">
      <formula1>$F$64:$F$68</formula1>
    </dataValidation>
  </dataValidations>
  <pageMargins left="0.74803149606299213" right="0.74803149606299213" top="0.98425196850393704" bottom="0.98425196850393704" header="0.51181102362204722" footer="0.51181102362204722"/>
  <pageSetup paperSize="8" orientation="landscape" r:id="rId3"/>
  <headerFooter alignWithMargins="0">
    <oddFooter>Page &amp;P</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C06CA32E-019F-4D91-BA76-ECC63F889704}">
      <pageMargins left="0.7" right="0.7" top="0.75" bottom="0.75" header="0.3" footer="0.3"/>
    </customSheetView>
    <customSheetView guid="{BAE6913A-1F30-451B-B569-C265B4B92B10}">
      <pageMargins left="0.7" right="0.7" top="0.75" bottom="0.75" header="0.3" footer="0.3"/>
    </customSheetView>
    <customSheetView guid="{D69022FF-D4DC-475E-8EF6-D420388CEAAD}">
      <pageMargins left="0.7" right="0.7" top="0.75" bottom="0.75" header="0.3" footer="0.3"/>
    </customSheetView>
    <customSheetView guid="{9BB95D69-0A19-48BB-8B42-276CC8A225B1}">
      <pageMargins left="0.7" right="0.7" top="0.75" bottom="0.75" header="0.3" footer="0.3"/>
    </customSheetView>
    <customSheetView guid="{6AD6DC36-E046-44B2-A125-B73622A3E5B6}">
      <pageMargins left="0.7" right="0.7" top="0.75" bottom="0.75" header="0.3" footer="0.3"/>
    </customSheetView>
  </customSheetViews>
  <phoneticPr fontId="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C8216BD17A9A494CA356EDEA445C6826" ma:contentTypeVersion="72" ma:contentTypeDescription="" ma:contentTypeScope="" ma:versionID="1152233416ac68ac5a37fd28d13fd82d">
  <xsd:schema xmlns:xsd="http://www.w3.org/2001/XMLSchema" xmlns:xs="http://www.w3.org/2001/XMLSchema" xmlns:p="http://schemas.microsoft.com/office/2006/metadata/properties" xmlns:ns2="9be56660-2c31-41ef-bc00-23e72f632f2a" targetNamespace="http://schemas.microsoft.com/office/2006/metadata/properties" ma:root="true" ma:fieldsID="efe2fa7003226efb54790cc228ff774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9be56660-2c31-41ef-bc00-23e72f632f2a">REGU-308-156395</_dlc_DocId>
    <_dlc_DocIdUrl xmlns="9be56660-2c31-41ef-bc00-23e72f632f2a">
      <Url>https://cyfoethnaturiolcymru.sharepoint.com/teams/Regulatory/Permitting/_layouts/15/DocIdRedir.aspx?ID=REGU-308-156395</Url>
      <Description>REGU-308-156395</Description>
    </_dlc_DocIdUrl>
  </documentManagement>
</p:properties>
</file>

<file path=customXml/itemProps1.xml><?xml version="1.0" encoding="utf-8"?>
<ds:datastoreItem xmlns:ds="http://schemas.openxmlformats.org/officeDocument/2006/customXml" ds:itemID="{5C51E3B1-CD52-45D9-BB58-468E62D9A960}"/>
</file>

<file path=customXml/itemProps2.xml><?xml version="1.0" encoding="utf-8"?>
<ds:datastoreItem xmlns:ds="http://schemas.openxmlformats.org/officeDocument/2006/customXml" ds:itemID="{C810F3BF-2908-4376-B4C3-2D775EDE577E}"/>
</file>

<file path=customXml/itemProps3.xml><?xml version="1.0" encoding="utf-8"?>
<ds:datastoreItem xmlns:ds="http://schemas.openxmlformats.org/officeDocument/2006/customXml" ds:itemID="{C5DB3D9C-0130-4A49-BADA-0180A2D297E4}"/>
</file>

<file path=customXml/itemProps4.xml><?xml version="1.0" encoding="utf-8"?>
<ds:datastoreItem xmlns:ds="http://schemas.openxmlformats.org/officeDocument/2006/customXml" ds:itemID="{E9BC0782-6E97-4CB7-9C6C-3194F086060C}"/>
</file>

<file path=customXml/itemProps5.xml><?xml version="1.0" encoding="utf-8"?>
<ds:datastoreItem xmlns:ds="http://schemas.openxmlformats.org/officeDocument/2006/customXml" ds:itemID="{AE9AE01D-8DAC-4F6C-AC38-BE9FDEBE62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Standard Permit GRA1</vt:lpstr>
      <vt:lpstr>Sheet1</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Wheadon</dc:creator>
  <cp:lastModifiedBy>Louise Bailey</cp:lastModifiedBy>
  <cp:lastPrinted>2012-09-20T08:38:32Z</cp:lastPrinted>
  <dcterms:created xsi:type="dcterms:W3CDTF">2005-05-04T08:30:35Z</dcterms:created>
  <dcterms:modified xsi:type="dcterms:W3CDTF">2017-05-19T10:23:54Z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0x01010067EB80C5FE939D4A9B3D8BA62129B7F50100C8216BD17A9A494CA356EDEA445C6826</vt:lpwstr>
  </property>
  <property fmtid="{D5CDD505-2E9C-101B-9397-08002B2CF9AE}" pid="4" name="_dlc_DocIdItemGuid">
    <vt:lpwstr>d2635c3d-a96a-4eb3-9750-661289d28fd9</vt:lpwstr>
  </property>
</Properties>
</file>