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9200" windowHeight="5690" activeTab="0"/>
  </bookViews>
  <sheets>
    <sheet name="Standard Permit GRA1" sheetId="1" r:id="rId1"/>
  </sheets>
  <definedNames>
    <definedName name="_xlnm.Print_Area" localSheetId="0">'Standard Permit GRA1'!$A$1:$K$56</definedName>
    <definedName name="_xlnm.Print_Titles" localSheetId="0">'Standard Permit GRA1'!$36:$38</definedName>
    <definedName name="Z_0C564260_088C_4525_A940_EA4AA97133A0_.wvu.Cols" localSheetId="0" hidden="1">'Standard Permit GRA1'!$A:$A</definedName>
    <definedName name="Z_0C564260_088C_4525_A940_EA4AA97133A0_.wvu.PrintTitles" localSheetId="0" hidden="1">'Standard Permit GRA1'!$36:$38</definedName>
    <definedName name="Z_0C564260_088C_4525_A940_EA4AA97133A0_.wvu.Rows" localSheetId="0" hidden="1">'Standard Permit GRA1'!$58:$91</definedName>
    <definedName name="Z_21207DE7_0DDE_4D0B_A424_87C74D55C6BE_.wvu.Cols" localSheetId="0" hidden="1">'Standard Permit GRA1'!$A:$A</definedName>
    <definedName name="Z_21207DE7_0DDE_4D0B_A424_87C74D55C6BE_.wvu.Rows" localSheetId="0" hidden="1">'Standard Permit GRA1'!$58:$91</definedName>
    <definedName name="Z_4C598F6F_6F76_4049_92C1_C8EC7D532895_.wvu.Cols" localSheetId="0" hidden="1">'Standard Permit GRA1'!$A:$A</definedName>
    <definedName name="Z_4C598F6F_6F76_4049_92C1_C8EC7D532895_.wvu.PrintArea" localSheetId="0" hidden="1">'Standard Permit GRA1'!$A$1:$K$56</definedName>
    <definedName name="Z_4C598F6F_6F76_4049_92C1_C8EC7D532895_.wvu.PrintTitles" localSheetId="0" hidden="1">'Standard Permit GRA1'!$36:$38</definedName>
    <definedName name="Z_4C598F6F_6F76_4049_92C1_C8EC7D532895_.wvu.Rows" localSheetId="0" hidden="1">'Standard Permit GRA1'!$58:$91</definedName>
    <definedName name="Z_81B077E1_F0DC_40A6_A9F0_BF12175BEC48_.wvu.Cols" localSheetId="0" hidden="1">'Standard Permit GRA1'!$A:$A</definedName>
    <definedName name="Z_81B077E1_F0DC_40A6_A9F0_BF12175BEC48_.wvu.PrintArea" localSheetId="0" hidden="1">'Standard Permit GRA1'!$A$1:$K$56</definedName>
    <definedName name="Z_81B077E1_F0DC_40A6_A9F0_BF12175BEC48_.wvu.PrintTitles" localSheetId="0" hidden="1">'Standard Permit GRA1'!$36:$38</definedName>
    <definedName name="Z_81B077E1_F0DC_40A6_A9F0_BF12175BEC48_.wvu.Rows" localSheetId="0" hidden="1">'Standard Permit GRA1'!$58:$91</definedName>
    <definedName name="Z_8325B47A_CA89_47A4_84F4_EFB1FB496ADD_.wvu.Cols" localSheetId="0" hidden="1">'Standard Permit GRA1'!$A:$A</definedName>
    <definedName name="Z_8325B47A_CA89_47A4_84F4_EFB1FB496ADD_.wvu.Rows" localSheetId="0" hidden="1">'Standard Permit GRA1'!$58:$91</definedName>
    <definedName name="Z_927D7E2E_0C51_4A5B_8C41_687B66DF9136_.wvu.Cols" localSheetId="0" hidden="1">'Standard Permit GRA1'!$A:$A</definedName>
    <definedName name="Z_927D7E2E_0C51_4A5B_8C41_687B66DF9136_.wvu.PrintTitles" localSheetId="0" hidden="1">'Standard Permit GRA1'!$36:$38</definedName>
    <definedName name="Z_927D7E2E_0C51_4A5B_8C41_687B66DF9136_.wvu.Rows" localSheetId="0" hidden="1">'Standard Permit GRA1'!$58:$91</definedName>
    <definedName name="Z_9BB95D69_0A19_48BB_8B42_276CC8A225B1_.wvu.Cols" localSheetId="0" hidden="1">'Standard Permit GRA1'!$A:$A</definedName>
    <definedName name="Z_9BB95D69_0A19_48BB_8B42_276CC8A225B1_.wvu.PrintTitles" localSheetId="0" hidden="1">'Standard Permit GRA1'!$36:$38</definedName>
    <definedName name="Z_9BB95D69_0A19_48BB_8B42_276CC8A225B1_.wvu.Rows" localSheetId="0" hidden="1">'Standard Permit GRA1'!$58:$91</definedName>
    <definedName name="Z_AB8A2386_92C4_44FD_A493_C32F59AC0CD4_.wvu.Cols" localSheetId="0" hidden="1">'Standard Permit GRA1'!$A:$A</definedName>
    <definedName name="Z_AB8A2386_92C4_44FD_A493_C32F59AC0CD4_.wvu.Rows" localSheetId="0" hidden="1">'Standard Permit GRA1'!$58:$91</definedName>
    <definedName name="Z_B79BFDA2_6C3C_4D60_9D55_6D904ECDA77C_.wvu.Cols" localSheetId="0" hidden="1">'Standard Permit GRA1'!$A:$A</definedName>
    <definedName name="Z_B79BFDA2_6C3C_4D60_9D55_6D904ECDA77C_.wvu.PrintTitles" localSheetId="0" hidden="1">'Standard Permit GRA1'!$36:$38</definedName>
    <definedName name="Z_B79BFDA2_6C3C_4D60_9D55_6D904ECDA77C_.wvu.Rows" localSheetId="0" hidden="1">'Standard Permit GRA1'!$58:$91</definedName>
    <definedName name="Z_D410A4EA_C6A9_495E_9933_1D6111A3B8A4_.wvu.Cols" localSheetId="0" hidden="1">'Standard Permit GRA1'!$A:$A</definedName>
    <definedName name="Z_D410A4EA_C6A9_495E_9933_1D6111A3B8A4_.wvu.PrintArea" localSheetId="0" hidden="1">'Standard Permit GRA1'!$A$1:$K$56</definedName>
    <definedName name="Z_D410A4EA_C6A9_495E_9933_1D6111A3B8A4_.wvu.PrintTitles" localSheetId="0" hidden="1">'Standard Permit GRA1'!$36:$38</definedName>
    <definedName name="Z_D410A4EA_C6A9_495E_9933_1D6111A3B8A4_.wvu.Rows" localSheetId="0" hidden="1">'Standard Permit GRA1'!$58:$91</definedName>
    <definedName name="Z_D69022FF_D4DC_475E_8EF6_D420388CEAAD_.wvu.Cols" localSheetId="0" hidden="1">'Standard Permit GRA1'!$A:$A</definedName>
    <definedName name="Z_D69022FF_D4DC_475E_8EF6_D420388CEAAD_.wvu.Rows" localSheetId="0" hidden="1">'Standard Permit GRA1'!$58:$91</definedName>
    <definedName name="Z_D7B45D4B_737E_4D9A_9F03_F921B1C92CD6_.wvu.Cols" localSheetId="0" hidden="1">'Standard Permit GRA1'!$A:$A</definedName>
    <definedName name="Z_D7B45D4B_737E_4D9A_9F03_F921B1C92CD6_.wvu.Rows" localSheetId="0" hidden="1">'Standard Permit GRA1'!$58:$91</definedName>
    <definedName name="Z_D8959E0F_5BCD_496E_898B_034C7DE6655C_.wvu.Cols" localSheetId="0" hidden="1">'Standard Permit GRA1'!$A:$A</definedName>
    <definedName name="Z_D8959E0F_5BCD_496E_898B_034C7DE6655C_.wvu.PrintArea" localSheetId="0" hidden="1">'Standard Permit GRA1'!$A$1:$K$56</definedName>
    <definedName name="Z_D8959E0F_5BCD_496E_898B_034C7DE6655C_.wvu.PrintTitles" localSheetId="0" hidden="1">'Standard Permit GRA1'!$36:$38</definedName>
    <definedName name="Z_D8959E0F_5BCD_496E_898B_034C7DE6655C_.wvu.Rows" localSheetId="0" hidden="1">'Standard Permit GRA1'!$58:$91</definedName>
    <definedName name="Z_DC5C2FF1_5055_43B5_BA5A_4212100D6810_.wvu.Cols" localSheetId="0" hidden="1">'Standard Permit GRA1'!$A:$A</definedName>
    <definedName name="Z_DC5C2FF1_5055_43B5_BA5A_4212100D6810_.wvu.PrintTitles" localSheetId="0" hidden="1">'Standard Permit GRA1'!$36:$38</definedName>
    <definedName name="Z_DC5C2FF1_5055_43B5_BA5A_4212100D6810_.wvu.Rows" localSheetId="0" hidden="1">'Standard Permit GRA1'!$58:$91</definedName>
    <definedName name="Z_DDD48209_74B7_47E8_8B52_0A9D5BAAD894_.wvu.Cols" localSheetId="0" hidden="1">'Standard Permit GRA1'!$A:$A</definedName>
    <definedName name="Z_DDD48209_74B7_47E8_8B52_0A9D5BAAD894_.wvu.PrintTitles" localSheetId="0" hidden="1">'Standard Permit GRA1'!$36:$38</definedName>
    <definedName name="Z_DDD48209_74B7_47E8_8B52_0A9D5BAAD894_.wvu.Rows" localSheetId="0" hidden="1">'Standard Permit GRA1'!$58:$91</definedName>
    <definedName name="Z_EA40B971_D450_417D_A0A5_3B4314A4864A_.wvu.Cols" localSheetId="0" hidden="1">'Standard Permit GRA1'!$A:$A</definedName>
    <definedName name="Z_EA40B971_D450_417D_A0A5_3B4314A4864A_.wvu.Rows" localSheetId="0" hidden="1">'Standard Permit GRA1'!$58:$91</definedName>
  </definedNames>
  <calcPr fullCalcOnLoad="1"/>
</workbook>
</file>

<file path=xl/comments1.xml><?xml version="1.0" encoding="utf-8"?>
<comments xmlns="http://schemas.openxmlformats.org/spreadsheetml/2006/main">
  <authors>
    <author>Roger Yearsley</author>
    <author>KN</author>
  </authors>
  <commentList>
    <comment ref="B37" authorId="0">
      <text>
        <r>
          <rPr>
            <sz val="12"/>
            <color indexed="8"/>
            <rFont val="Arial"/>
            <family val="2"/>
          </rPr>
          <t xml:space="preserve">Receptors </t>
        </r>
        <r>
          <rPr>
            <sz val="10"/>
            <rFont val="Arial"/>
            <family val="0"/>
          </rPr>
          <t>to consider should include: atmosphere, land, surface waters, groundwater, humans, wildlife and their habitats. A single receptor may be at risk from several different sources and all must be addressed.</t>
        </r>
        <r>
          <rPr>
            <sz val="10"/>
            <rFont val="Arial"/>
            <family val="0"/>
          </rPr>
          <t xml:space="preserve">
</t>
        </r>
      </text>
    </comment>
    <comment ref="C37" authorId="0">
      <text>
        <r>
          <rPr>
            <sz val="10"/>
            <rFont val="Arial"/>
            <family val="0"/>
          </rPr>
          <t xml:space="preserve">The </t>
        </r>
        <r>
          <rPr>
            <sz val="12"/>
            <color indexed="8"/>
            <rFont val="Arial"/>
            <family val="2"/>
          </rPr>
          <t>Source</t>
        </r>
        <r>
          <rPr>
            <sz val="10"/>
            <rFont val="Arial"/>
            <family val="0"/>
          </rPr>
          <t xml:space="preserve"> of hazard will be the activity or operation taking place for which a particular hazard may arise.</t>
        </r>
      </text>
    </comment>
    <comment ref="D37" authorId="0">
      <text>
        <r>
          <rPr>
            <sz val="12"/>
            <color indexed="8"/>
            <rFont val="Arial"/>
            <family val="2"/>
          </rPr>
          <t xml:space="preserve">Harm </t>
        </r>
        <r>
          <rPr>
            <sz val="10"/>
            <rFont val="Arial"/>
            <family val="0"/>
          </rPr>
          <t>may arise when a specific hazard is realised.</t>
        </r>
      </text>
    </comment>
    <comment ref="E37" authorId="0">
      <text>
        <r>
          <rPr>
            <sz val="12"/>
            <color indexed="8"/>
            <rFont val="Arial"/>
            <family val="2"/>
          </rPr>
          <t>Pathways</t>
        </r>
        <r>
          <rPr>
            <sz val="10"/>
            <rFont val="Arial"/>
            <family val="0"/>
          </rPr>
          <t xml:space="preserve"> are the routes or means by which defined hazards may potentially realise their consequences at the receptors.</t>
        </r>
        <r>
          <rPr>
            <sz val="10"/>
            <rFont val="Arial"/>
            <family val="0"/>
          </rPr>
          <t xml:space="preserve">
</t>
        </r>
      </text>
    </comment>
    <comment ref="F37" authorId="0">
      <text>
        <r>
          <rPr>
            <sz val="12"/>
            <color indexed="8"/>
            <rFont val="Arial"/>
            <family val="2"/>
          </rPr>
          <t>Probability of  exposure</t>
        </r>
        <r>
          <rPr>
            <sz val="10"/>
            <rFont val="Arial"/>
            <family val="0"/>
          </rPr>
          <t xml:space="preserve"> is the likelihood of the receptors being exposed to the hazard.  Example definitions:
</t>
        </r>
        <r>
          <rPr>
            <sz val="12"/>
            <color indexed="8"/>
            <rFont val="Arial"/>
            <family val="2"/>
          </rPr>
          <t xml:space="preserve">High </t>
        </r>
        <r>
          <rPr>
            <sz val="10"/>
            <rFont val="Arial"/>
            <family val="0"/>
          </rPr>
          <t xml:space="preserve">– exposure is probable: direct exposure likely with no / few barriers between hazard source and receptor;
</t>
        </r>
        <r>
          <rPr>
            <sz val="12"/>
            <color indexed="8"/>
            <rFont val="Arial"/>
            <family val="2"/>
          </rPr>
          <t>Medium</t>
        </r>
        <r>
          <rPr>
            <sz val="10"/>
            <rFont val="Arial"/>
            <family val="0"/>
          </rPr>
          <t xml:space="preserve">  – exposure is fairly probable: feasible exposure possible - barriers to exposure less controllable;
</t>
        </r>
        <r>
          <rPr>
            <sz val="12"/>
            <color indexed="8"/>
            <rFont val="Arial"/>
            <family val="2"/>
          </rPr>
          <t>Low</t>
        </r>
        <r>
          <rPr>
            <sz val="10"/>
            <rFont val="Arial"/>
            <family val="0"/>
          </rPr>
          <t xml:space="preserve"> – exposure is unlikely: several barriers exist between hazards source and receptors to mitigate against exposure:
</t>
        </r>
        <r>
          <rPr>
            <sz val="12"/>
            <color indexed="8"/>
            <rFont val="Arial"/>
            <family val="2"/>
          </rPr>
          <t xml:space="preserve">Very Low </t>
        </r>
        <r>
          <rPr>
            <sz val="10"/>
            <rFont val="Arial"/>
            <family val="0"/>
          </rPr>
          <t>– exposure is very unlikely: effective, multiple barriers in place to mitigate against exposure.</t>
        </r>
        <r>
          <rPr>
            <sz val="10"/>
            <rFont val="Arial"/>
            <family val="0"/>
          </rPr>
          <t xml:space="preserve">
</t>
        </r>
      </text>
    </comment>
    <comment ref="G37" authorId="0">
      <text>
        <r>
          <rPr>
            <sz val="10"/>
            <rFont val="Arial"/>
            <family val="0"/>
          </rPr>
          <t xml:space="preserve">The </t>
        </r>
        <r>
          <rPr>
            <sz val="12"/>
            <color indexed="8"/>
            <rFont val="Arial"/>
            <family val="2"/>
          </rPr>
          <t xml:space="preserve">consequences </t>
        </r>
        <r>
          <rPr>
            <sz val="10"/>
            <rFont val="Arial"/>
            <family val="0"/>
          </rPr>
          <t>of a hazard being realised may be actual or potential harm.  
This will include be on a high/medium/low/very low score using attributes and scaling to consider 'harm'.</t>
        </r>
        <r>
          <rPr>
            <sz val="10"/>
            <rFont val="Arial"/>
            <family val="0"/>
          </rPr>
          <t xml:space="preserve">
</t>
        </r>
      </text>
    </comment>
    <comment ref="J37" authorId="0">
      <text>
        <r>
          <rPr>
            <sz val="12"/>
            <color indexed="8"/>
            <rFont val="Arial"/>
            <family val="2"/>
          </rPr>
          <t xml:space="preserve">Risk management </t>
        </r>
        <r>
          <rPr>
            <sz val="10"/>
            <rFont val="Arial"/>
            <family val="0"/>
          </rPr>
          <t xml:space="preserve">involves breaking or limiting the source-pathway-receptor linkage to reduce risk.  
</t>
        </r>
        <r>
          <rPr>
            <sz val="10"/>
            <rFont val="Arial"/>
            <family val="0"/>
          </rPr>
          <t xml:space="preserve">
</t>
        </r>
      </text>
    </comment>
    <comment ref="H37" authorId="0">
      <text>
        <r>
          <rPr>
            <sz val="12"/>
            <color indexed="8"/>
            <rFont val="Arial"/>
            <family val="2"/>
          </rPr>
          <t>Magnitude of the risk</t>
        </r>
        <r>
          <rPr>
            <sz val="10"/>
            <rFont val="Arial"/>
            <family val="0"/>
          </rPr>
          <t xml:space="preserve"> is determined by combining the probability with the magnitude of the potential consequences</t>
        </r>
        <r>
          <rPr>
            <sz val="10"/>
            <rFont val="Arial"/>
            <family val="0"/>
          </rPr>
          <t xml:space="preserve">
</t>
        </r>
        <r>
          <rPr>
            <sz val="12"/>
            <color indexed="8"/>
            <rFont val="Arial"/>
            <family val="2"/>
          </rPr>
          <t>High risks</t>
        </r>
        <r>
          <rPr>
            <sz val="10"/>
            <rFont val="Arial"/>
            <family val="0"/>
          </rPr>
          <t xml:space="preserve"> require additional assessment and active management
</t>
        </r>
        <r>
          <rPr>
            <sz val="12"/>
            <color indexed="8"/>
            <rFont val="Arial"/>
            <family val="2"/>
          </rPr>
          <t>Medium risks</t>
        </r>
        <r>
          <rPr>
            <sz val="10"/>
            <rFont val="Arial"/>
            <family val="0"/>
          </rPr>
          <t xml:space="preserve"> require additional assessment and may require active management/monitoring 
</t>
        </r>
        <r>
          <rPr>
            <sz val="12"/>
            <color indexed="8"/>
            <rFont val="Arial"/>
            <family val="2"/>
          </rPr>
          <t>Low and very low risks</t>
        </r>
        <r>
          <rPr>
            <sz val="10"/>
            <rFont val="Arial"/>
            <family val="0"/>
          </rPr>
          <t xml:space="preserve"> require periodic review.</t>
        </r>
      </text>
    </comment>
    <comment ref="J44" authorId="1">
      <text>
        <r>
          <rPr>
            <sz val="12"/>
            <color indexed="8"/>
            <rFont val="Arial"/>
            <family val="2"/>
          </rPr>
          <t>KN:</t>
        </r>
        <r>
          <rPr>
            <sz val="10"/>
            <rFont val="Arial"/>
            <family val="0"/>
          </rPr>
          <t xml:space="preserve">
Different from the rest do we make an edit now.
</t>
        </r>
      </text>
    </comment>
  </commentList>
</comments>
</file>

<file path=xl/sharedStrings.xml><?xml version="1.0" encoding="utf-8"?>
<sst xmlns="http://schemas.openxmlformats.org/spreadsheetml/2006/main" count="239" uniqueCount="145">
  <si>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</si>
  <si>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</si>
  <si>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</si>
  <si>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</si>
  <si>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</si>
  <si>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</si>
  <si>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</si>
  <si>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</si>
  <si>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</si>
  <si>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</si>
  <si>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</si>
  <si>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</si>
  <si>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</si>
  <si>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</si>
  <si>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</si>
  <si>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</si>
  <si>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</si>
  <si>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</si>
  <si>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</si>
  <si>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</si>
  <si>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</si>
  <si>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</si>
  <si>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</si>
  <si>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</si>
  <si>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</si>
  <si>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</si>
  <si>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</si>
  <si>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</si>
  <si>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</si>
  <si>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</si>
  <si>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</si>
  <si>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</si>
  <si>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Action (by permitting)</t>
  </si>
  <si>
    <t>Applies to all potential locations.</t>
  </si>
  <si>
    <t>What is the magnitude of the risk after management? (This residual risk will be controlled by Compliance Assessment).</t>
  </si>
  <si>
    <t>Abbreviations:</t>
  </si>
  <si>
    <t>Odour</t>
  </si>
  <si>
    <t>Direct run-off from site across ground surface, via surface water drains, ditches etc.</t>
  </si>
  <si>
    <t>Groundwater</t>
  </si>
  <si>
    <t>Any</t>
  </si>
  <si>
    <t>Standard Facility:</t>
  </si>
  <si>
    <t xml:space="preserve">Abstraction from watercourse downstream of facility (for agricultural or potable use). </t>
  </si>
  <si>
    <t>Acute effects, closure of abstraction intakes.</t>
  </si>
  <si>
    <t>The scope of the permit and associated rules is defined by the following risk criteria:</t>
  </si>
  <si>
    <t>SR - Standard Rule</t>
  </si>
  <si>
    <t>Air transport then inhalation.</t>
  </si>
  <si>
    <t>Transport through soil/groundwater then extraction at borehole.</t>
  </si>
  <si>
    <t>Nuisance, loss of amenity, loss of sleep.</t>
  </si>
  <si>
    <t xml:space="preserve">Noise through the air and vibration through the ground. </t>
  </si>
  <si>
    <t>Local human population and local environment.</t>
  </si>
  <si>
    <t>As above</t>
  </si>
  <si>
    <t>Harm to human health - respiratory irritation and illness.</t>
  </si>
  <si>
    <t>Direct run-off from site across ground surface, via surface water drains, ditches etc. then abstraction.</t>
  </si>
  <si>
    <t>Watercourse must have medium / high flow for abstraction to be permitted, which will dilute contaminated run-off.</t>
  </si>
  <si>
    <t>Chronic effects: contamination of groundwater, requiring treatment of water or closure of borehole.</t>
  </si>
  <si>
    <t>Arson and / or vandalism causing the release of polluting materials to air (smoke or fumes), water or land.</t>
  </si>
  <si>
    <t>Air transport of smoke.  Spillages and contaminated firewater by direct run-off from site and via surface water drains and ditches.</t>
  </si>
  <si>
    <t>Accidental fire causing the release of polluting materials to air (smoke or fumes), water or land.</t>
  </si>
  <si>
    <t>As above.</t>
  </si>
  <si>
    <t>All surface waters close to and downstream of site.</t>
  </si>
  <si>
    <t xml:space="preserve">Respiratory irritation, illness and nuisance to local population.  Injury to staff, fire fighters or arsonists/vandals. Pollution of water or land. </t>
  </si>
  <si>
    <t>Respiratory irritation, illness and nuisance to local population.  Injury to staff or fire fighters. Pollution of water or land.</t>
  </si>
  <si>
    <t xml:space="preserve">What are the harmful consequences if things go wrong?  </t>
  </si>
  <si>
    <t xml:space="preserve">Parameter 5 </t>
  </si>
  <si>
    <t>Local residents often sensitive to noise and vibration but there is low potential for exposure.</t>
  </si>
  <si>
    <t>All on-site hazards: machinery.</t>
  </si>
  <si>
    <t>Risk of accidental combustion of waste is moderate.</t>
  </si>
  <si>
    <t>Spillage of liquids, including oil.</t>
  </si>
  <si>
    <t>Emissions to air may cause harm to and deterioration of nature conservation sites.</t>
  </si>
  <si>
    <t>CO - Carbon Monoxide</t>
  </si>
  <si>
    <t>CHP - Combined heat and power</t>
  </si>
  <si>
    <t>NOx - Oxides of nitrogen</t>
  </si>
  <si>
    <t>No point source discharges to controlled waters or groundwater</t>
  </si>
  <si>
    <t>all biogas condensate shall be discharged into a sealed drainage system; fugitive emissions of biogas shall be prevented.</t>
  </si>
  <si>
    <t>Harm to protected site through toxic contamination, nutrient enrichment, disturbance etc.</t>
  </si>
  <si>
    <t xml:space="preserve">There is potential for exposure to anyone living close to the site or at locations where members of the public might be regularly exposed. </t>
  </si>
  <si>
    <t>Parameter 8</t>
  </si>
  <si>
    <t>Any, but principally NOx.</t>
  </si>
  <si>
    <t>Direct physical contact is minimised by activity being carried out within enclosed digesters so a low magnitude risk is estimated.</t>
  </si>
  <si>
    <t xml:space="preserve">As above  </t>
  </si>
  <si>
    <t>Potential for spillage from digestions tanks and storage vessels.</t>
  </si>
  <si>
    <t xml:space="preserve">SR (emissions of substances not controlled by emission limits) - emissions of substances .... shall not cause pollution…., with appropriate measures: </t>
  </si>
  <si>
    <t>Air transport. Spillages and digestate direct run-off from site and via surface water drains and ditches.</t>
  </si>
  <si>
    <t>Local residents often sensitive to odour. Waste types/odours are typical to those already used on agricultural premises.</t>
  </si>
  <si>
    <t>Waste Recovery Operations.  On-farm AD including the use of the resultant biogas.</t>
  </si>
  <si>
    <t>Maximum quantity of waste shall be limited to 100 tonnes per day</t>
  </si>
  <si>
    <t>Parameter 3</t>
  </si>
  <si>
    <t xml:space="preserve">Parameter 4 </t>
  </si>
  <si>
    <t>Parameter 6</t>
  </si>
  <si>
    <t xml:space="preserve">Parameter 7 </t>
  </si>
  <si>
    <t>in cases where they do not have an ‘effective stack height’ of 3 metres as defined by the rules.</t>
  </si>
  <si>
    <t>Permitted wastes - manures and slurries, biodegradable wastes arising on-farm and dairy wastes suitable for digestion.</t>
  </si>
  <si>
    <t>Emissions of substances not controlled by emission limits (excluding odour and noise) shall not cause pollution.  The operator shall not be taken to have breached this rule if appropriate measures, including, but not limited to, those specified in any approved emissions management plan, have been taken to prevent or where that is not practicable, to minimise, those emissions. At 200 metres or above, the potential hazards from the permitted activities pose a low risk to the broad sensitivity of species and habitats groups. The standard permit only applies at this distance or more.
Emission limits for stack gases are specified.</t>
  </si>
  <si>
    <t xml:space="preserve">A groundwater source protection zone 1, or if a source protection zone has not been defined then within 50 metres of any well, spring or </t>
  </si>
  <si>
    <t>borehole used for the supply of water for human consumption.  This must include private water supplies.</t>
  </si>
  <si>
    <t>As above. Activities cannot take place within groundwater protection zone 1 or if a source protection zone has not been defined then within 50 metres of any well, spring or borehole used for the supply of water for human consumption.  This must include private water supplies. Impermeable surface required for AD plant.</t>
  </si>
  <si>
    <t>Parameter 9</t>
  </si>
  <si>
    <t xml:space="preserve">Noise and vibration shall be minimised and not cause nuisance.  A noise and vibration management plan may be required.  </t>
  </si>
  <si>
    <t xml:space="preserve">Activities shall be managed and operated in accordance with a management system (will include site security measures to prevent unauthorised access).  </t>
  </si>
  <si>
    <t xml:space="preserve">As above.  An accident management plan is required as part of management system (will include fire and spillages).  </t>
  </si>
  <si>
    <t>Digestion tanks built to appropriate standard. No point source emissions to water. Run off restricted to clean surface water using appropriate measures.  All biogas condensate shall be discharged into a sealed drainage system.     Impervious surface required for storage of all wastes.</t>
  </si>
  <si>
    <t>The activities must not be carried out within 10 metres of any watercourse</t>
  </si>
  <si>
    <t>Local human population.</t>
  </si>
  <si>
    <t>Release of microorganisms (bioaerosols).</t>
  </si>
  <si>
    <t>Potential for release at waste reception/treatment and maturation.</t>
  </si>
  <si>
    <t>Nuisance, loss of amenity.</t>
  </si>
  <si>
    <t>Noise and vibration.</t>
  </si>
  <si>
    <t>Local human population and / or livestock after gaining unauthorised access to the installation.</t>
  </si>
  <si>
    <t>Bodily injury.</t>
  </si>
  <si>
    <t>Direct physical contact.</t>
  </si>
  <si>
    <t>Although biogas is flammable, risk of direct physical contact is reduced by activity being carried out within enclosed systems.</t>
  </si>
  <si>
    <t>Accidental explosion of biogas.</t>
  </si>
  <si>
    <t>Unlikely to happen - reduced by effective management systems.</t>
  </si>
  <si>
    <t>Acute effects: fish kill.</t>
  </si>
  <si>
    <t>Chronic effects: deterioration of water quality.</t>
  </si>
  <si>
    <t>As above.  Indirect run-off via the soil layer.</t>
  </si>
  <si>
    <t xml:space="preserve">Protected nature conservation sites - European sites and SSSIs. </t>
  </si>
  <si>
    <t xml:space="preserve">TVOC Total Volatile Organic compounds </t>
  </si>
  <si>
    <t xml:space="preserve">Sox Sulphur Dioxide </t>
  </si>
  <si>
    <r>
      <rPr>
        <sz val="10"/>
        <color indexed="10"/>
        <rFont val="Arial"/>
        <family val="2"/>
      </rPr>
      <t>effective</t>
    </r>
    <r>
      <rPr>
        <sz val="10"/>
        <rFont val="Arial"/>
        <family val="0"/>
      </rPr>
      <t xml:space="preserve"> gas engine stack height shall be no less than 3 metres; </t>
    </r>
  </si>
  <si>
    <t xml:space="preserve">Point source emissions to air </t>
  </si>
  <si>
    <t xml:space="preserve">Monitoring of  CHP and Generators will be in line with permitted limits and monitored and expressed as per TGN M2. </t>
  </si>
  <si>
    <t xml:space="preserve">As above and point source emissions to air with emission limits </t>
  </si>
  <si>
    <t xml:space="preserve">Local human population </t>
  </si>
  <si>
    <t xml:space="preserve">Release of unburnt biogas </t>
  </si>
  <si>
    <t>Harm to human health - respiratory irritation and illness. Release of potent climate change gases.</t>
  </si>
  <si>
    <t xml:space="preserve">Air transport </t>
  </si>
  <si>
    <t xml:space="preserve">Potential for release in emergency and maintenance via pressure relief valves </t>
  </si>
  <si>
    <r>
      <t>Permitted activities - The storage and recovery of waste (R13, R1, R3)</t>
    </r>
    <r>
      <rPr>
        <sz val="10"/>
        <color indexed="10"/>
        <rFont val="Arial"/>
        <family val="2"/>
      </rPr>
      <t xml:space="preserve"> and combustion of biogas </t>
    </r>
  </si>
  <si>
    <t>Except for the auxiliary flare, the aggregate rated thermal input of all appliances used to burn biogas must be less than 5 megawatts.</t>
  </si>
  <si>
    <t>Parameter 10</t>
  </si>
  <si>
    <t>Parameter 11</t>
  </si>
  <si>
    <t>Releases of NO2 and SO2, CO and Total Volatile Organic Compounds (TVOC)</t>
  </si>
  <si>
    <t>Auxiliary flare are available and used but limited to emergency situation and planned miantance. Pressure relief valves are inspected regularly. Unplanned releases are reported.</t>
  </si>
  <si>
    <r>
      <t xml:space="preserve">Management systems required to include </t>
    </r>
    <r>
      <rPr>
        <sz val="10"/>
        <color indexed="10"/>
        <rFont val="Arial"/>
        <family val="2"/>
      </rPr>
      <t>DSEAR Assessment.</t>
    </r>
    <r>
      <rPr>
        <sz val="10"/>
        <rFont val="Arial"/>
        <family val="0"/>
      </rPr>
      <t xml:space="preserve">  bunding of tanks or method of retaining and recovering any loss  etc.</t>
    </r>
  </si>
  <si>
    <t xml:space="preserve">Emissions shall be free from odorous compounds, an odour management plan is required, Using appropriate measures, non- point source emissions of biogas shall be minimised. </t>
  </si>
  <si>
    <r>
      <t xml:space="preserve">The activities must not be carried out within an Air Quality Management Area </t>
    </r>
    <r>
      <rPr>
        <sz val="10"/>
        <color indexed="10"/>
        <rFont val="Arial"/>
        <family val="2"/>
      </rPr>
      <t xml:space="preserve">(AQMA) </t>
    </r>
    <r>
      <rPr>
        <sz val="10"/>
        <color indexed="10"/>
        <rFont val="Arial"/>
        <family val="2"/>
      </rPr>
      <t xml:space="preserve">.Gas engines stacks have to be located 200 metres from any building used by the public including </t>
    </r>
  </si>
  <si>
    <t>dwelling houses in cases where they do not have an ‘effective stack height’ of 3 metres as defined by the rules.</t>
  </si>
  <si>
    <t>Natural Resources Wales</t>
  </si>
  <si>
    <t xml:space="preserve">The activities must not be carried out within 200 metres of the nearest sensitive receptor. </t>
  </si>
  <si>
    <r>
      <t>Emissions of substances not controlled by emission limits (excluding odour and noise) shall not cause pollution.  The operator shall not be taken to have breached this rule if appropriate measures, including, but not limited to, those specified in any approved emissions management plan, have been taken to prevent or where that is not practicable, to minimise, those emissions.</t>
    </r>
    <r>
      <rPr>
        <sz val="10"/>
        <color indexed="10"/>
        <rFont val="Arial"/>
        <family val="2"/>
      </rPr>
      <t xml:space="preserve"> Maturation activities are not carried out in the open within 250m metres of the nearest sensitive receptor.  Operations have to take place within a closed system with appropriate filters or scrubbing system.</t>
    </r>
  </si>
  <si>
    <t>Gas engines stacks must be at least 3 metres in height.  Stacks between 3 metres and 7 metres in height have to be located 200 metres from  the nearest sensitive receptor.</t>
  </si>
  <si>
    <r>
      <t xml:space="preserve">Activities shall be managed and operated in accordance with a management system (will include inspection and maintenance of equipment, including engine management systems), point source emissions to air with emission limits for </t>
    </r>
    <r>
      <rPr>
        <sz val="10"/>
        <color indexed="10"/>
        <rFont val="Arial"/>
        <family val="2"/>
      </rPr>
      <t>Oxides of</t>
    </r>
    <r>
      <rPr>
        <sz val="10"/>
        <rFont val="Arial"/>
        <family val="0"/>
      </rPr>
      <t xml:space="preserve"> </t>
    </r>
    <r>
      <rPr>
        <sz val="10"/>
        <color indexed="10"/>
        <rFont val="Arial"/>
        <family val="2"/>
      </rPr>
      <t>Nitrogen (NO2) Carbon Monoxide (CO), Sulphur Dioxides SO2 and Total Volatile Organic Compounds (TVOC) .</t>
    </r>
    <r>
      <rPr>
        <sz val="10"/>
        <rFont val="Arial"/>
        <family val="0"/>
      </rPr>
      <t xml:space="preserve"> The activities shall not be carried out within an </t>
    </r>
    <r>
      <rPr>
        <sz val="10"/>
        <color indexed="10"/>
        <rFont val="Arial"/>
        <family val="2"/>
      </rPr>
      <t xml:space="preserve">AQMA zone. </t>
    </r>
    <r>
      <rPr>
        <sz val="10"/>
        <color indexed="10"/>
        <rFont val="Arial"/>
        <family val="2"/>
      </rPr>
      <t xml:space="preserve">Effective stack height must be 3m or be located 200m away from a sensitive receptor </t>
    </r>
  </si>
  <si>
    <r>
      <t>The</t>
    </r>
    <r>
      <rPr>
        <sz val="10"/>
        <color indexed="10"/>
        <rFont val="Arial"/>
        <family val="2"/>
      </rPr>
      <t xml:space="preserve"> activities emission point</t>
    </r>
    <r>
      <rPr>
        <sz val="10"/>
        <rFont val="Arial"/>
        <family val="2"/>
      </rPr>
      <t xml:space="preserve"> shall not be located within </t>
    </r>
    <r>
      <rPr>
        <sz val="10"/>
        <color indexed="10"/>
        <rFont val="Arial"/>
        <family val="2"/>
      </rPr>
      <t>5</t>
    </r>
    <r>
      <rPr>
        <sz val="10"/>
        <color indexed="10"/>
        <rFont val="Arial"/>
        <family val="2"/>
      </rPr>
      <t>00</t>
    </r>
    <r>
      <rPr>
        <sz val="10"/>
        <rFont val="Arial"/>
        <family val="2"/>
      </rPr>
      <t xml:space="preserve"> </t>
    </r>
    <r>
      <rPr>
        <sz val="10"/>
        <color indexed="10"/>
        <rFont val="Arial"/>
        <family val="2"/>
      </rPr>
      <t>metres</t>
    </r>
    <r>
      <rPr>
        <sz val="10"/>
        <rFont val="Arial"/>
        <family val="2"/>
      </rPr>
      <t xml:space="preserve"> of a European site or Site of Special Scientific Interest (excluding those designated solely for geological features).</t>
    </r>
  </si>
  <si>
    <r>
      <t xml:space="preserve">Generic risk assessment for draft standard rules set number SR2018 No 11 </t>
    </r>
    <r>
      <rPr>
        <b/>
        <sz val="14"/>
        <color indexed="10"/>
        <rFont val="Arial"/>
        <family val="2"/>
      </rPr>
      <t>v1.0</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</si>
</sst>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5">
    <font>
      <sz val="10"/>
      <name val="Arial"/>
      <family val="0"/>
    </font>
    <font>
      <sz val="12"/>
      <color indexed="8"/>
      <name val="Arial"/>
      <family val="2"/>
    </font>
    <font>
      <b/>
      <sz val="10"/>
      <name val="Arial"/>
      <family val="2"/>
    </font>
    <font>
      <b/>
      <sz val="12"/>
      <name val="Arial"/>
      <family val="2"/>
    </font>
    <font>
      <sz val="12"/>
      <name val="Arial"/>
      <family val="2"/>
    </font>
    <font>
      <b/>
      <sz val="14"/>
      <name val="Arial"/>
      <family val="2"/>
    </font>
    <font>
      <sz val="10"/>
      <color indexed="8"/>
      <name val="Arial"/>
      <family val="2"/>
    </font>
    <font>
      <b/>
      <sz val="14"/>
      <color indexed="10"/>
      <name val="Arial"/>
      <family val="2"/>
    </font>
    <font>
      <sz val="10"/>
      <color indexed="10"/>
      <name val="Arial"/>
      <family val="2"/>
    </font>
    <font>
      <sz val="9"/>
      <name val="Tahoma"/>
      <family val="0"/>
    </font>
    <font>
      <b/>
      <sz val="9"/>
      <name val="Tahoma"/>
      <family val="0"/>
    </font>
    <font>
      <sz val="12"/>
      <color indexed="9"/>
      <name val="Arial"/>
      <family val="2"/>
    </font>
    <font>
      <sz val="12"/>
      <color indexed="20"/>
      <name val="Arial"/>
      <family val="2"/>
    </font>
    <font>
      <b/>
      <sz val="12"/>
      <color indexed="10"/>
      <name val="Arial"/>
      <family val="2"/>
    </font>
    <font>
      <b/>
      <sz val="12"/>
      <color indexed="9"/>
      <name val="Arial"/>
      <family val="2"/>
    </font>
    <font>
      <i/>
      <sz val="12"/>
      <color indexed="23"/>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sz val="12"/>
      <color indexed="62"/>
      <name val="Arial"/>
      <family val="2"/>
    </font>
    <font>
      <sz val="12"/>
      <color indexed="10"/>
      <name val="Arial"/>
      <family val="2"/>
    </font>
    <font>
      <sz val="12"/>
      <color indexed="19"/>
      <name val="Arial"/>
      <family val="2"/>
    </font>
    <font>
      <b/>
      <sz val="12"/>
      <color indexed="63"/>
      <name val="Arial"/>
      <family val="2"/>
    </font>
    <font>
      <b/>
      <sz val="18"/>
      <color indexed="62"/>
      <name val="Cambria"/>
      <family val="2"/>
    </font>
    <font>
      <b/>
      <sz val="12"/>
      <color indexed="8"/>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0"/>
      <color rgb="FFFF0000"/>
      <name val="Arial"/>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double"/>
      <right style="thin"/>
      <top style="thin"/>
      <bottom style="thin"/>
    </border>
    <border>
      <left/>
      <right style="thin"/>
      <top style="thin"/>
      <bottom style="thin"/>
    </border>
    <border>
      <left/>
      <right/>
      <top style="thin"/>
      <bottom style="thin"/>
    </border>
    <border>
      <left style="double"/>
      <right style="thin"/>
      <top/>
      <bottom style="thin"/>
    </border>
    <border>
      <left/>
      <right style="thin"/>
      <top/>
      <bottom style="thin"/>
    </border>
    <border>
      <left/>
      <right/>
      <top/>
      <bottom style="thin"/>
    </border>
    <border>
      <left/>
      <right/>
      <top style="double"/>
      <bottom style="thin"/>
    </border>
    <border>
      <left style="double"/>
      <right/>
      <top style="double"/>
      <bottom style="thin"/>
    </border>
    <border>
      <left/>
      <right style="double"/>
      <top style="double"/>
      <bottom style="thin"/>
    </border>
    <border>
      <left style="double"/>
      <right style="thin"/>
      <top/>
      <bottom/>
    </border>
    <border>
      <left/>
      <right style="double"/>
      <top/>
      <bottom style="thin"/>
    </border>
    <border>
      <left/>
      <right style="double"/>
      <top/>
      <bottom/>
    </border>
    <border>
      <left/>
      <right/>
      <top/>
      <bottom style="dashed"/>
    </border>
    <border>
      <left/>
      <right/>
      <top/>
      <bottom style="dotted"/>
    </border>
    <border>
      <left style="double"/>
      <right/>
      <top/>
      <bottom style="thin"/>
    </border>
    <border>
      <left style="thin"/>
      <right style="thin"/>
      <top/>
      <bottom style="thin"/>
    </border>
    <border>
      <left style="thin"/>
      <right style="double"/>
      <top style="thin"/>
      <bottom style="thin"/>
    </border>
    <border>
      <left style="thin"/>
      <right style="double"/>
      <top/>
      <bottom style="thin"/>
    </border>
    <border>
      <left style="thin"/>
      <right style="thin"/>
      <top/>
      <bottom/>
    </border>
    <border>
      <left style="double"/>
      <right/>
      <top/>
      <bottom/>
    </border>
    <border>
      <left style="double"/>
      <right style="thin"/>
      <top style="thin"/>
      <bottom style="double"/>
    </border>
    <border>
      <left style="thin"/>
      <right style="thin"/>
      <top style="thin"/>
      <bottom style="double"/>
    </border>
    <border>
      <left style="thin"/>
      <right style="double"/>
      <top style="thin"/>
      <bottom style="double"/>
    </border>
    <border>
      <left style="double"/>
      <right style="thin"/>
      <top/>
      <bottom style="double"/>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94">
    <xf numFmtId="0" fontId="0" fillId="0" borderId="0" xfId="0" applyAlignment="1">
      <alignment/>
    </xf>
    <xf numFmtId="0" fontId="0" fillId="0" borderId="0" xfId="0" applyBorder="1" applyAlignment="1">
      <alignment/>
    </xf>
    <xf numFmtId="0" fontId="0" fillId="0" borderId="10" xfId="0" applyBorder="1" applyAlignment="1">
      <alignment/>
    </xf>
    <xf numFmtId="0" fontId="2" fillId="33" borderId="11" xfId="0" applyFont="1" applyFill="1" applyBorder="1" applyAlignment="1">
      <alignment horizontal="center" vertical="top" wrapText="1"/>
    </xf>
    <xf numFmtId="0" fontId="2" fillId="33" borderId="12" xfId="0" applyFont="1" applyFill="1" applyBorder="1" applyAlignment="1">
      <alignment horizontal="center" vertical="top" wrapText="1"/>
    </xf>
    <xf numFmtId="0" fontId="2" fillId="33" borderId="13" xfId="0" applyFont="1" applyFill="1" applyBorder="1" applyAlignment="1">
      <alignment horizontal="center" vertical="top" wrapText="1"/>
    </xf>
    <xf numFmtId="0" fontId="2" fillId="34" borderId="14" xfId="0" applyFont="1" applyFill="1" applyBorder="1" applyAlignment="1">
      <alignment vertical="top" wrapText="1"/>
    </xf>
    <xf numFmtId="0" fontId="2" fillId="34" borderId="15" xfId="0" applyFont="1" applyFill="1" applyBorder="1" applyAlignment="1">
      <alignment vertical="top" wrapText="1"/>
    </xf>
    <xf numFmtId="0" fontId="2" fillId="34" borderId="16" xfId="0" applyFont="1" applyFill="1" applyBorder="1" applyAlignment="1">
      <alignment vertical="top" wrapText="1"/>
    </xf>
    <xf numFmtId="0" fontId="0" fillId="0" borderId="0" xfId="0" applyBorder="1" applyAlignment="1">
      <alignment horizontal="center"/>
    </xf>
    <xf numFmtId="0" fontId="0" fillId="0" borderId="0" xfId="0" applyFill="1" applyBorder="1" applyAlignment="1">
      <alignment/>
    </xf>
    <xf numFmtId="0" fontId="0" fillId="0" borderId="0" xfId="0" applyFill="1" applyAlignment="1">
      <alignment/>
    </xf>
    <xf numFmtId="0" fontId="0" fillId="33" borderId="17" xfId="0" applyFill="1" applyBorder="1" applyAlignment="1">
      <alignment horizontal="centerContinuous" vertical="top"/>
    </xf>
    <xf numFmtId="0" fontId="3" fillId="33" borderId="18" xfId="0" applyFont="1" applyFill="1" applyBorder="1" applyAlignment="1">
      <alignment vertical="center"/>
    </xf>
    <xf numFmtId="0" fontId="3" fillId="33" borderId="17" xfId="0" applyFont="1" applyFill="1" applyBorder="1" applyAlignment="1">
      <alignment horizontal="centerContinuous" vertical="center"/>
    </xf>
    <xf numFmtId="0" fontId="3" fillId="33" borderId="17" xfId="0" applyFont="1" applyFill="1" applyBorder="1" applyAlignment="1">
      <alignment vertical="center"/>
    </xf>
    <xf numFmtId="0" fontId="3" fillId="33" borderId="18" xfId="0" applyFont="1" applyFill="1" applyBorder="1" applyAlignment="1">
      <alignment horizontal="centerContinuous" vertical="center"/>
    </xf>
    <xf numFmtId="0" fontId="0" fillId="33" borderId="19" xfId="0" applyFill="1" applyBorder="1" applyAlignment="1">
      <alignment horizontal="centerContinuous" vertical="center"/>
    </xf>
    <xf numFmtId="0" fontId="0" fillId="34" borderId="0" xfId="0" applyFill="1" applyBorder="1" applyAlignment="1">
      <alignment/>
    </xf>
    <xf numFmtId="0" fontId="0" fillId="35" borderId="0" xfId="0" applyFill="1" applyBorder="1" applyAlignment="1">
      <alignment/>
    </xf>
    <xf numFmtId="0" fontId="0" fillId="35" borderId="0" xfId="0" applyFill="1" applyAlignment="1">
      <alignment/>
    </xf>
    <xf numFmtId="0" fontId="0" fillId="36" borderId="0" xfId="0" applyFill="1" applyBorder="1" applyAlignment="1">
      <alignment/>
    </xf>
    <xf numFmtId="0" fontId="0" fillId="36" borderId="0" xfId="0" applyFill="1" applyAlignment="1">
      <alignment/>
    </xf>
    <xf numFmtId="0" fontId="0" fillId="37" borderId="0" xfId="0" applyFill="1" applyBorder="1" applyAlignment="1">
      <alignment/>
    </xf>
    <xf numFmtId="0" fontId="0" fillId="37" borderId="0" xfId="0" applyFill="1" applyAlignment="1">
      <alignment/>
    </xf>
    <xf numFmtId="2" fontId="0" fillId="0" borderId="0" xfId="0" applyNumberFormat="1" applyBorder="1" applyAlignment="1">
      <alignment/>
    </xf>
    <xf numFmtId="0" fontId="0" fillId="0" borderId="14" xfId="0"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20" xfId="0"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0" xfId="0" applyAlignment="1">
      <alignment horizontal="center" vertical="top"/>
    </xf>
    <xf numFmtId="0" fontId="0" fillId="0" borderId="16" xfId="0" applyFill="1" applyBorder="1" applyAlignment="1" applyProtection="1">
      <alignment vertical="top" wrapText="1"/>
      <protection locked="0"/>
    </xf>
    <xf numFmtId="0" fontId="0" fillId="0" borderId="21" xfId="0" applyBorder="1" applyAlignment="1" applyProtection="1">
      <alignment vertical="top" wrapText="1"/>
      <protection locked="0"/>
    </xf>
    <xf numFmtId="0" fontId="0" fillId="0" borderId="22" xfId="0" applyBorder="1" applyAlignment="1" applyProtection="1">
      <alignment vertical="top" wrapText="1"/>
      <protection locked="0"/>
    </xf>
    <xf numFmtId="0" fontId="0" fillId="38" borderId="0" xfId="0" applyFill="1" applyAlignment="1" applyProtection="1">
      <alignment/>
      <protection/>
    </xf>
    <xf numFmtId="0" fontId="0" fillId="38" borderId="23" xfId="0" applyFill="1" applyBorder="1" applyAlignment="1" applyProtection="1">
      <alignment/>
      <protection/>
    </xf>
    <xf numFmtId="0" fontId="0" fillId="38" borderId="24" xfId="0" applyFill="1" applyBorder="1" applyAlignment="1" applyProtection="1">
      <alignment/>
      <protection/>
    </xf>
    <xf numFmtId="0" fontId="0" fillId="38" borderId="0" xfId="0" applyFill="1" applyBorder="1" applyAlignment="1" applyProtection="1">
      <alignment/>
      <protection/>
    </xf>
    <xf numFmtId="0" fontId="3" fillId="38" borderId="0" xfId="0" applyFont="1" applyFill="1" applyAlignment="1" applyProtection="1">
      <alignment/>
      <protection/>
    </xf>
    <xf numFmtId="0" fontId="3" fillId="38" borderId="0" xfId="0" applyFont="1" applyFill="1" applyBorder="1" applyAlignment="1" applyProtection="1">
      <alignment/>
      <protection/>
    </xf>
    <xf numFmtId="0" fontId="4" fillId="38" borderId="0" xfId="0" applyFont="1" applyFill="1" applyAlignment="1" applyProtection="1">
      <alignment/>
      <protection/>
    </xf>
    <xf numFmtId="0" fontId="4" fillId="38" borderId="0" xfId="0" applyFont="1" applyFill="1" applyBorder="1" applyAlignment="1" applyProtection="1">
      <alignment/>
      <protection/>
    </xf>
    <xf numFmtId="0" fontId="5" fillId="38" borderId="0" xfId="0" applyFont="1" applyFill="1" applyBorder="1" applyAlignment="1" applyProtection="1">
      <alignment/>
      <protection/>
    </xf>
    <xf numFmtId="0" fontId="3" fillId="38" borderId="0" xfId="0" applyFont="1" applyFill="1" applyBorder="1" applyAlignment="1" applyProtection="1">
      <alignment/>
      <protection/>
    </xf>
    <xf numFmtId="0" fontId="2" fillId="0" borderId="0" xfId="0" applyFont="1" applyFill="1" applyBorder="1" applyAlignment="1">
      <alignment/>
    </xf>
    <xf numFmtId="0" fontId="2" fillId="0" borderId="0" xfId="0" applyFont="1" applyFill="1" applyBorder="1" applyAlignment="1">
      <alignment horizontal="left"/>
    </xf>
    <xf numFmtId="0" fontId="3" fillId="0" borderId="0" xfId="0" applyFont="1" applyFill="1" applyBorder="1" applyAlignment="1" applyProtection="1">
      <alignment/>
      <protection/>
    </xf>
    <xf numFmtId="0" fontId="0" fillId="0" borderId="0" xfId="0" applyFill="1" applyBorder="1" applyAlignment="1" applyProtection="1">
      <alignment/>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right"/>
      <protection/>
    </xf>
    <xf numFmtId="0" fontId="0" fillId="36" borderId="25" xfId="0" applyFill="1" applyBorder="1" applyAlignment="1" applyProtection="1">
      <alignment vertical="top" wrapText="1"/>
      <protection locked="0"/>
    </xf>
    <xf numFmtId="0" fontId="0" fillId="36" borderId="26" xfId="0" applyFill="1" applyBorder="1" applyAlignment="1" applyProtection="1">
      <alignment vertical="top" wrapText="1"/>
      <protection locked="0"/>
    </xf>
    <xf numFmtId="0" fontId="2" fillId="33" borderId="27" xfId="0" applyFont="1" applyFill="1" applyBorder="1" applyAlignment="1">
      <alignment horizontal="center" vertical="top" wrapText="1"/>
    </xf>
    <xf numFmtId="0" fontId="2" fillId="34" borderId="28" xfId="0" applyFont="1" applyFill="1" applyBorder="1" applyAlignment="1">
      <alignment vertical="top" wrapText="1"/>
    </xf>
    <xf numFmtId="0" fontId="0" fillId="0" borderId="0" xfId="0" applyBorder="1" applyAlignment="1" applyProtection="1">
      <alignment vertical="top" wrapText="1"/>
      <protection locked="0"/>
    </xf>
    <xf numFmtId="0" fontId="0" fillId="36" borderId="29"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2" fillId="39" borderId="15" xfId="0" applyFont="1" applyFill="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0" fillId="36" borderId="30" xfId="0" applyFill="1" applyBorder="1" applyAlignment="1" applyProtection="1">
      <alignment vertical="top" wrapText="1"/>
      <protection locked="0"/>
    </xf>
    <xf numFmtId="0" fontId="2" fillId="39" borderId="10" xfId="0" applyFont="1" applyFill="1" applyBorder="1" applyAlignment="1" applyProtection="1">
      <alignment vertical="top" wrapText="1"/>
      <protection locked="0"/>
    </xf>
    <xf numFmtId="0" fontId="0" fillId="0" borderId="0" xfId="0" applyFont="1" applyAlignment="1">
      <alignment/>
    </xf>
    <xf numFmtId="0" fontId="0" fillId="0" borderId="31"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36" borderId="31" xfId="0" applyFill="1" applyBorder="1" applyAlignment="1" applyProtection="1">
      <alignment vertical="top" wrapText="1"/>
      <protection locked="0"/>
    </xf>
    <xf numFmtId="0" fontId="0" fillId="36" borderId="32" xfId="0" applyFill="1" applyBorder="1" applyAlignment="1" applyProtection="1">
      <alignment vertical="top" wrapText="1"/>
      <protection locked="0"/>
    </xf>
    <xf numFmtId="0" fontId="2" fillId="39" borderId="32" xfId="0" applyFont="1" applyFill="1" applyBorder="1" applyAlignment="1" applyProtection="1">
      <alignment vertical="top" wrapText="1"/>
      <protection locked="0"/>
    </xf>
    <xf numFmtId="0" fontId="0" fillId="0" borderId="33" xfId="0" applyFill="1" applyBorder="1" applyAlignment="1" applyProtection="1">
      <alignment vertical="top" wrapText="1"/>
      <protection locked="0"/>
    </xf>
    <xf numFmtId="0" fontId="6" fillId="0" borderId="0" xfId="0" applyFont="1" applyAlignment="1">
      <alignment/>
    </xf>
    <xf numFmtId="0" fontId="6" fillId="0" borderId="14" xfId="0" applyFont="1" applyBorder="1" applyAlignment="1" applyProtection="1">
      <alignment vertical="top" wrapText="1"/>
      <protection locked="0"/>
    </xf>
    <xf numFmtId="0" fontId="0" fillId="0" borderId="34" xfId="0" applyBorder="1" applyAlignment="1" applyProtection="1">
      <alignment vertical="top" wrapText="1"/>
      <protection locked="0"/>
    </xf>
    <xf numFmtId="0" fontId="0" fillId="0" borderId="0" xfId="0" applyFont="1" applyFill="1" applyAlignment="1">
      <alignment/>
    </xf>
    <xf numFmtId="0" fontId="0" fillId="0" borderId="35" xfId="0" applyFont="1" applyBorder="1" applyAlignment="1" applyProtection="1">
      <alignment vertical="top" wrapText="1"/>
      <protection locked="0"/>
    </xf>
    <xf numFmtId="0" fontId="0" fillId="0" borderId="0" xfId="0" applyFont="1" applyAlignment="1">
      <alignment/>
    </xf>
    <xf numFmtId="0" fontId="0" fillId="0" borderId="14" xfId="0" applyFont="1" applyBorder="1" applyAlignment="1" applyProtection="1">
      <alignment vertical="top" wrapText="1"/>
      <protection locked="0"/>
    </xf>
    <xf numFmtId="0" fontId="43" fillId="0" borderId="0" xfId="0" applyFont="1" applyAlignment="1">
      <alignment/>
    </xf>
    <xf numFmtId="0" fontId="43" fillId="0" borderId="15" xfId="0" applyFont="1" applyBorder="1" applyAlignment="1" applyProtection="1">
      <alignment vertical="top" wrapText="1"/>
      <protection locked="0"/>
    </xf>
    <xf numFmtId="0" fontId="43" fillId="0" borderId="16" xfId="0" applyFont="1" applyFill="1" applyBorder="1" applyAlignment="1" applyProtection="1">
      <alignment vertical="top" wrapText="1"/>
      <protection locked="0"/>
    </xf>
    <xf numFmtId="0" fontId="43" fillId="0" borderId="14" xfId="0" applyFont="1" applyBorder="1" applyAlignment="1" applyProtection="1">
      <alignment vertical="top" wrapText="1"/>
      <protection locked="0"/>
    </xf>
    <xf numFmtId="0" fontId="43" fillId="0" borderId="16" xfId="0" applyFont="1" applyBorder="1" applyAlignment="1" applyProtection="1">
      <alignment vertical="top" wrapText="1"/>
      <protection locked="0"/>
    </xf>
    <xf numFmtId="0" fontId="43" fillId="36" borderId="25" xfId="0" applyFont="1" applyFill="1" applyBorder="1" applyAlignment="1" applyProtection="1">
      <alignment vertical="top" wrapText="1"/>
      <protection locked="0"/>
    </xf>
    <xf numFmtId="0" fontId="0" fillId="0" borderId="0" xfId="0" applyFont="1" applyFill="1" applyBorder="1" applyAlignment="1" applyProtection="1">
      <alignment/>
      <protection/>
    </xf>
    <xf numFmtId="0" fontId="43" fillId="0" borderId="0" xfId="0" applyFont="1" applyFill="1" applyAlignment="1">
      <alignment/>
    </xf>
    <xf numFmtId="0" fontId="43" fillId="0" borderId="0" xfId="0" applyFont="1" applyFill="1" applyBorder="1" applyAlignment="1" applyProtection="1">
      <alignment/>
      <protection/>
    </xf>
    <xf numFmtId="0" fontId="43" fillId="0" borderId="0" xfId="0" applyFont="1" applyAlignment="1">
      <alignment/>
    </xf>
    <xf numFmtId="0" fontId="5" fillId="0" borderId="0" xfId="0" applyFont="1" applyAlignment="1">
      <alignment/>
    </xf>
    <xf numFmtId="0" fontId="0" fillId="0" borderId="0" xfId="0" applyAlignment="1">
      <alignment/>
    </xf>
    <xf numFmtId="15" fontId="0" fillId="40" borderId="23" xfId="0" applyNumberFormat="1" applyFont="1" applyFill="1" applyBorder="1" applyAlignment="1" applyProtection="1">
      <alignment horizontal="left" vertical="top" wrapText="1"/>
      <protection locked="0"/>
    </xf>
    <xf numFmtId="0" fontId="0" fillId="0" borderId="23" xfId="0" applyFont="1" applyBorder="1" applyAlignment="1" applyProtection="1">
      <alignment horizontal="left" vertical="top" wrapText="1"/>
      <protection locked="0"/>
    </xf>
    <xf numFmtId="0" fontId="0" fillId="40" borderId="23" xfId="0" applyFill="1" applyBorder="1" applyAlignment="1" applyProtection="1">
      <alignment vertical="top" wrapText="1"/>
      <protection locked="0"/>
    </xf>
    <xf numFmtId="0" fontId="0" fillId="40" borderId="24" xfId="0" applyFont="1" applyFill="1" applyBorder="1" applyAlignment="1" applyProtection="1">
      <alignment vertical="top" wrapText="1"/>
      <protection locked="0"/>
    </xf>
    <xf numFmtId="0" fontId="0" fillId="40" borderId="24" xfId="0" applyFill="1" applyBorder="1" applyAlignment="1" applyProtection="1">
      <alignment vertical="top"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1"/>
  <sheetViews>
    <sheetView tabSelected="1" zoomScale="90" zoomScaleNormal="90" zoomScalePageLayoutView="50" workbookViewId="0" topLeftCell="E28">
      <selection activeCell="D19" sqref="D19"/>
    </sheetView>
  </sheetViews>
  <sheetFormatPr defaultColWidth="9.140625" defaultRowHeight="12.75"/>
  <cols>
    <col min="1" max="1" width="9.140625" style="0" hidden="1" customWidth="1"/>
    <col min="2" max="2" width="16.7109375" style="0" customWidth="1"/>
    <col min="3" max="3" width="16.8515625" style="0" customWidth="1"/>
    <col min="4" max="5" width="16.7109375" style="0" customWidth="1"/>
    <col min="6" max="6" width="11.8515625" style="0" customWidth="1"/>
    <col min="7" max="7" width="11.140625" style="0" customWidth="1"/>
    <col min="8" max="8" width="11.28125" style="0" customWidth="1"/>
    <col min="9" max="9" width="22.57421875" style="0" customWidth="1"/>
    <col min="10" max="10" width="53.421875" style="0" customWidth="1"/>
    <col min="11" max="11" width="16.7109375" style="0" customWidth="1"/>
  </cols>
  <sheetData>
    <row r="1" spans="2:9" ht="18">
      <c r="B1" s="87" t="s">
        <v>144</v>
      </c>
      <c r="C1" s="88"/>
      <c r="D1" s="88"/>
      <c r="E1" s="88"/>
      <c r="F1" s="88"/>
      <c r="G1" s="88"/>
      <c r="H1" s="88"/>
      <c r="I1" s="88"/>
    </row>
    <row r="2" spans="2:11" ht="12.75" customHeight="1">
      <c r="B2" s="39"/>
      <c r="C2" s="39"/>
      <c r="D2" s="39"/>
      <c r="E2" s="41"/>
      <c r="F2" s="35"/>
      <c r="G2" s="35"/>
      <c r="H2" s="35"/>
      <c r="I2" s="35"/>
      <c r="J2" s="35"/>
      <c r="K2" s="35"/>
    </row>
    <row r="3" spans="2:11" ht="15.75">
      <c r="B3" s="40" t="s">
        <v>40</v>
      </c>
      <c r="C3" s="40"/>
      <c r="D3" s="40"/>
      <c r="E3" s="42"/>
      <c r="F3" s="91" t="s">
        <v>84</v>
      </c>
      <c r="G3" s="91"/>
      <c r="H3" s="91"/>
      <c r="I3" s="91"/>
      <c r="J3" s="91"/>
      <c r="K3" s="36"/>
    </row>
    <row r="4" spans="2:11" ht="9.75" customHeight="1">
      <c r="B4" s="40"/>
      <c r="C4" s="40"/>
      <c r="D4" s="40"/>
      <c r="E4" s="42"/>
      <c r="F4" s="38"/>
      <c r="G4" s="38"/>
      <c r="H4" s="35"/>
      <c r="I4" s="35"/>
      <c r="J4" s="35"/>
      <c r="K4" s="35"/>
    </row>
    <row r="5" spans="2:11" ht="15.75">
      <c r="B5" s="40" t="s">
        <v>0</v>
      </c>
      <c r="C5" s="42"/>
      <c r="D5" s="42"/>
      <c r="E5" s="42"/>
      <c r="F5" s="91" t="s">
        <v>33</v>
      </c>
      <c r="G5" s="91"/>
      <c r="H5" s="91"/>
      <c r="I5" s="91"/>
      <c r="J5" s="91"/>
      <c r="K5" s="36"/>
    </row>
    <row r="6" spans="2:11" ht="9.75" customHeight="1">
      <c r="B6" s="43"/>
      <c r="C6" s="38"/>
      <c r="D6" s="38"/>
      <c r="E6" s="38"/>
      <c r="F6" s="38"/>
      <c r="G6" s="38"/>
      <c r="H6" s="35"/>
      <c r="I6" s="35"/>
      <c r="J6" s="35"/>
      <c r="K6" s="35"/>
    </row>
    <row r="7" spans="2:11" ht="15.75">
      <c r="B7" s="44" t="s">
        <v>1</v>
      </c>
      <c r="C7" s="38"/>
      <c r="D7" s="38"/>
      <c r="E7" s="38"/>
      <c r="F7" s="92" t="s">
        <v>138</v>
      </c>
      <c r="G7" s="93"/>
      <c r="H7" s="93"/>
      <c r="I7" s="93"/>
      <c r="J7" s="93"/>
      <c r="K7" s="37"/>
    </row>
    <row r="8" spans="2:11" ht="11.25" customHeight="1">
      <c r="B8" s="44"/>
      <c r="C8" s="38"/>
      <c r="D8" s="38"/>
      <c r="E8" s="38"/>
      <c r="F8" s="38"/>
      <c r="G8" s="38"/>
      <c r="H8" s="39"/>
      <c r="I8" s="35"/>
      <c r="J8" s="35"/>
      <c r="K8" s="35"/>
    </row>
    <row r="9" spans="2:11" ht="15.75">
      <c r="B9" s="40" t="s">
        <v>2</v>
      </c>
      <c r="C9" s="38"/>
      <c r="D9" s="38"/>
      <c r="E9" s="38"/>
      <c r="F9" s="89">
        <v>43376</v>
      </c>
      <c r="G9" s="90"/>
      <c r="H9" s="90"/>
      <c r="I9" s="90"/>
      <c r="J9" s="90"/>
      <c r="K9" s="36"/>
    </row>
    <row r="10" spans="2:11" ht="15.75">
      <c r="B10" s="40"/>
      <c r="C10" s="38"/>
      <c r="D10" s="38"/>
      <c r="E10" s="38"/>
      <c r="F10" s="38"/>
      <c r="G10" s="38"/>
      <c r="H10" s="40"/>
      <c r="I10" s="38"/>
      <c r="J10" s="38"/>
      <c r="K10" s="38"/>
    </row>
    <row r="11" spans="1:13" ht="36" customHeight="1">
      <c r="A11" s="11"/>
      <c r="B11" s="47"/>
      <c r="C11" s="48" t="s">
        <v>43</v>
      </c>
      <c r="D11" s="48"/>
      <c r="E11" s="48"/>
      <c r="F11" s="48"/>
      <c r="G11" s="48"/>
      <c r="H11" s="47"/>
      <c r="I11" s="48"/>
      <c r="J11" s="48"/>
      <c r="K11" s="48"/>
      <c r="L11" s="11"/>
      <c r="M11" s="11"/>
    </row>
    <row r="12" spans="1:13" ht="15.75">
      <c r="A12" s="11"/>
      <c r="B12" s="47"/>
      <c r="C12" t="s">
        <v>30</v>
      </c>
      <c r="D12" s="83" t="s">
        <v>128</v>
      </c>
      <c r="E12" s="48"/>
      <c r="F12" s="48"/>
      <c r="G12" s="48"/>
      <c r="H12" s="47"/>
      <c r="I12" s="48"/>
      <c r="J12" s="48"/>
      <c r="K12" s="48"/>
      <c r="L12" s="11"/>
      <c r="M12" s="11"/>
    </row>
    <row r="13" spans="1:13" ht="12.75">
      <c r="A13" s="11"/>
      <c r="C13" t="s">
        <v>31</v>
      </c>
      <c r="D13" t="s">
        <v>91</v>
      </c>
      <c r="K13" s="48"/>
      <c r="L13" s="11"/>
      <c r="M13" s="11"/>
    </row>
    <row r="14" spans="1:13" ht="12.75">
      <c r="A14" s="11"/>
      <c r="C14" t="s">
        <v>86</v>
      </c>
      <c r="D14" t="s">
        <v>85</v>
      </c>
      <c r="K14" s="48"/>
      <c r="L14" s="11"/>
      <c r="M14" s="11"/>
    </row>
    <row r="15" spans="1:13" s="77" customFormat="1" ht="12.75">
      <c r="A15" s="84"/>
      <c r="C15" s="77" t="s">
        <v>87</v>
      </c>
      <c r="D15" s="77" t="s">
        <v>129</v>
      </c>
      <c r="K15" s="85"/>
      <c r="L15" s="84"/>
      <c r="M15" s="84"/>
    </row>
    <row r="16" spans="1:13" ht="12.75">
      <c r="A16" s="11"/>
      <c r="C16" s="77" t="s">
        <v>63</v>
      </c>
      <c r="D16" t="s">
        <v>72</v>
      </c>
      <c r="K16" s="48"/>
      <c r="L16" s="11"/>
      <c r="M16" s="11"/>
    </row>
    <row r="17" spans="1:13" ht="12.75">
      <c r="A17" s="11"/>
      <c r="C17" s="77" t="s">
        <v>88</v>
      </c>
      <c r="D17" s="75" t="s">
        <v>143</v>
      </c>
      <c r="E17" s="75"/>
      <c r="F17" s="75"/>
      <c r="G17" s="75"/>
      <c r="H17" s="75"/>
      <c r="I17" s="75"/>
      <c r="J17" s="75"/>
      <c r="K17" s="75"/>
      <c r="L17" s="11"/>
      <c r="M17" s="11"/>
    </row>
    <row r="18" spans="1:13" ht="12.75">
      <c r="A18" s="11"/>
      <c r="C18" s="77" t="s">
        <v>89</v>
      </c>
      <c r="D18" s="70" t="s">
        <v>141</v>
      </c>
      <c r="K18" s="48"/>
      <c r="L18" s="11"/>
      <c r="M18" s="11"/>
    </row>
    <row r="19" spans="1:13" ht="12.75">
      <c r="A19" s="11"/>
      <c r="D19" s="70" t="s">
        <v>90</v>
      </c>
      <c r="K19" s="48"/>
      <c r="L19" s="11"/>
      <c r="M19" s="11"/>
    </row>
    <row r="20" spans="1:13" ht="12.75">
      <c r="A20" s="11"/>
      <c r="C20" s="77" t="s">
        <v>76</v>
      </c>
      <c r="D20" s="77" t="s">
        <v>139</v>
      </c>
      <c r="K20" s="48"/>
      <c r="L20" s="11"/>
      <c r="M20" s="11"/>
    </row>
    <row r="21" spans="1:13" ht="12.75">
      <c r="A21" s="11"/>
      <c r="C21" s="77" t="s">
        <v>96</v>
      </c>
      <c r="D21" s="75" t="s">
        <v>136</v>
      </c>
      <c r="K21" s="48"/>
      <c r="L21" s="11"/>
      <c r="M21" s="11"/>
    </row>
    <row r="22" spans="1:13" ht="12.75">
      <c r="A22" s="11"/>
      <c r="C22" s="77"/>
      <c r="D22" s="86" t="s">
        <v>137</v>
      </c>
      <c r="K22" s="48"/>
      <c r="L22" s="11"/>
      <c r="M22" s="11"/>
    </row>
    <row r="23" spans="1:13" ht="12.75">
      <c r="A23" s="11"/>
      <c r="C23" s="77" t="s">
        <v>130</v>
      </c>
      <c r="D23" s="73" t="s">
        <v>93</v>
      </c>
      <c r="K23" s="48"/>
      <c r="L23" s="11"/>
      <c r="M23" s="11"/>
    </row>
    <row r="24" spans="1:13" ht="12.75">
      <c r="A24" s="11"/>
      <c r="C24" s="62"/>
      <c r="D24" s="73" t="s">
        <v>94</v>
      </c>
      <c r="K24" s="48"/>
      <c r="L24" s="11"/>
      <c r="M24" s="11"/>
    </row>
    <row r="25" spans="1:13" ht="12.75">
      <c r="A25" s="11"/>
      <c r="C25" s="77" t="s">
        <v>131</v>
      </c>
      <c r="D25" s="73" t="s">
        <v>101</v>
      </c>
      <c r="K25" s="48"/>
      <c r="L25" s="11"/>
      <c r="M25" s="11"/>
    </row>
    <row r="26" spans="1:13" ht="12.75">
      <c r="A26" s="11"/>
      <c r="C26" t="s">
        <v>35</v>
      </c>
      <c r="D26" t="s">
        <v>44</v>
      </c>
      <c r="K26" s="48"/>
      <c r="L26" s="11"/>
      <c r="M26" s="11"/>
    </row>
    <row r="27" spans="1:13" ht="12.75">
      <c r="A27" s="11"/>
      <c r="B27" s="11"/>
      <c r="D27" t="s">
        <v>71</v>
      </c>
      <c r="K27" s="48"/>
      <c r="L27" s="11"/>
      <c r="M27" s="11"/>
    </row>
    <row r="28" spans="1:13" ht="12.75">
      <c r="A28" s="11"/>
      <c r="D28" t="s">
        <v>69</v>
      </c>
      <c r="K28" s="48"/>
      <c r="L28" s="11"/>
      <c r="M28" s="11"/>
    </row>
    <row r="29" spans="1:13" ht="12.75">
      <c r="A29" s="11"/>
      <c r="D29" s="77" t="s">
        <v>117</v>
      </c>
      <c r="K29" s="48"/>
      <c r="L29" s="11"/>
      <c r="M29" s="11"/>
    </row>
    <row r="30" spans="1:13" ht="12.75">
      <c r="A30" s="11"/>
      <c r="D30" s="77" t="s">
        <v>118</v>
      </c>
      <c r="K30" s="48"/>
      <c r="L30" s="11"/>
      <c r="M30" s="11"/>
    </row>
    <row r="31" spans="1:13" ht="12.75">
      <c r="A31" s="11"/>
      <c r="D31" t="s">
        <v>70</v>
      </c>
      <c r="K31" s="48"/>
      <c r="L31" s="11"/>
      <c r="M31" s="11"/>
    </row>
    <row r="32" spans="1:13" ht="12.75">
      <c r="A32" s="11"/>
      <c r="D32" t="s">
        <v>81</v>
      </c>
      <c r="K32" s="48"/>
      <c r="L32" s="11"/>
      <c r="M32" s="11"/>
    </row>
    <row r="33" spans="1:13" ht="12.75">
      <c r="A33" s="11"/>
      <c r="D33" s="62" t="s">
        <v>119</v>
      </c>
      <c r="K33" s="48"/>
      <c r="L33" s="11"/>
      <c r="M33" s="11"/>
    </row>
    <row r="34" spans="1:13" ht="12.75">
      <c r="A34" s="11"/>
      <c r="D34" t="s">
        <v>73</v>
      </c>
      <c r="K34" s="48"/>
      <c r="L34" s="11"/>
      <c r="M34" s="11"/>
    </row>
    <row r="35" spans="2:11" ht="13.5" thickBot="1">
      <c r="B35" s="11"/>
      <c r="C35" s="11"/>
      <c r="D35" s="11"/>
      <c r="E35" s="11"/>
      <c r="F35" s="10"/>
      <c r="G35" s="11"/>
      <c r="H35" s="11"/>
      <c r="I35" s="11"/>
      <c r="J35" s="11"/>
      <c r="K35" s="11"/>
    </row>
    <row r="36" spans="1:11" ht="28.5" customHeight="1" thickTop="1">
      <c r="A36" s="2"/>
      <c r="B36" s="16" t="s">
        <v>3</v>
      </c>
      <c r="C36" s="12"/>
      <c r="D36" s="12"/>
      <c r="E36" s="12"/>
      <c r="F36" s="13"/>
      <c r="G36" s="14" t="s">
        <v>4</v>
      </c>
      <c r="H36" s="14"/>
      <c r="I36" s="15"/>
      <c r="J36" s="16" t="s">
        <v>32</v>
      </c>
      <c r="K36" s="17"/>
    </row>
    <row r="37" spans="1:11" ht="38.25">
      <c r="A37" s="1"/>
      <c r="B37" s="3" t="s">
        <v>5</v>
      </c>
      <c r="C37" s="4" t="s">
        <v>6</v>
      </c>
      <c r="D37" s="4" t="s">
        <v>7</v>
      </c>
      <c r="E37" s="5" t="s">
        <v>8</v>
      </c>
      <c r="F37" s="3" t="s">
        <v>9</v>
      </c>
      <c r="G37" s="4" t="s">
        <v>10</v>
      </c>
      <c r="H37" s="4" t="s">
        <v>11</v>
      </c>
      <c r="I37" s="5" t="s">
        <v>12</v>
      </c>
      <c r="J37" s="3" t="s">
        <v>13</v>
      </c>
      <c r="K37" s="53" t="s">
        <v>14</v>
      </c>
    </row>
    <row r="38" spans="1:11" ht="114.75">
      <c r="A38" s="1"/>
      <c r="B38" s="6" t="s">
        <v>15</v>
      </c>
      <c r="C38" s="7" t="s">
        <v>16</v>
      </c>
      <c r="D38" s="7" t="s">
        <v>62</v>
      </c>
      <c r="E38" s="8" t="s">
        <v>17</v>
      </c>
      <c r="F38" s="6" t="s">
        <v>18</v>
      </c>
      <c r="G38" s="7" t="s">
        <v>19</v>
      </c>
      <c r="H38" s="7" t="s">
        <v>20</v>
      </c>
      <c r="I38" s="8" t="s">
        <v>21</v>
      </c>
      <c r="J38" s="6" t="s">
        <v>22</v>
      </c>
      <c r="K38" s="54" t="s">
        <v>34</v>
      </c>
    </row>
    <row r="39" spans="1:11" ht="127.5">
      <c r="A39" s="31"/>
      <c r="B39" s="26" t="s">
        <v>102</v>
      </c>
      <c r="C39" s="78" t="s">
        <v>132</v>
      </c>
      <c r="D39" s="27" t="s">
        <v>51</v>
      </c>
      <c r="E39" s="28" t="s">
        <v>45</v>
      </c>
      <c r="F39" s="51" t="s">
        <v>24</v>
      </c>
      <c r="G39" s="52" t="s">
        <v>25</v>
      </c>
      <c r="H39" s="58" t="s">
        <v>25</v>
      </c>
      <c r="I39" s="32" t="s">
        <v>75</v>
      </c>
      <c r="J39" s="76" t="s">
        <v>142</v>
      </c>
      <c r="K39" s="33" t="s">
        <v>24</v>
      </c>
    </row>
    <row r="40" spans="1:11" ht="76.5">
      <c r="A40" s="31"/>
      <c r="B40" s="26" t="s">
        <v>102</v>
      </c>
      <c r="C40" s="78" t="s">
        <v>120</v>
      </c>
      <c r="D40" s="27" t="s">
        <v>51</v>
      </c>
      <c r="E40" s="28" t="s">
        <v>45</v>
      </c>
      <c r="F40" s="51" t="s">
        <v>24</v>
      </c>
      <c r="G40" s="52" t="s">
        <v>25</v>
      </c>
      <c r="H40" s="58" t="s">
        <v>24</v>
      </c>
      <c r="I40" s="79" t="s">
        <v>121</v>
      </c>
      <c r="J40" s="80" t="s">
        <v>122</v>
      </c>
      <c r="K40" s="33" t="s">
        <v>24</v>
      </c>
    </row>
    <row r="41" spans="1:11" ht="90" customHeight="1">
      <c r="A41" s="31"/>
      <c r="B41" s="80" t="s">
        <v>123</v>
      </c>
      <c r="C41" s="78" t="s">
        <v>124</v>
      </c>
      <c r="D41" s="78" t="s">
        <v>125</v>
      </c>
      <c r="E41" s="81" t="s">
        <v>126</v>
      </c>
      <c r="F41" s="82" t="s">
        <v>25</v>
      </c>
      <c r="G41" s="52" t="s">
        <v>26</v>
      </c>
      <c r="H41" s="58" t="s">
        <v>25</v>
      </c>
      <c r="I41" s="79" t="s">
        <v>127</v>
      </c>
      <c r="J41" s="80" t="s">
        <v>133</v>
      </c>
      <c r="K41" s="33"/>
    </row>
    <row r="42" spans="1:11" ht="12.75">
      <c r="A42" s="31"/>
      <c r="B42" s="26"/>
      <c r="C42" s="78"/>
      <c r="D42" s="27"/>
      <c r="E42" s="28"/>
      <c r="F42" s="51"/>
      <c r="G42" s="52"/>
      <c r="H42" s="58"/>
      <c r="I42" s="79"/>
      <c r="J42" s="80"/>
      <c r="K42" s="33"/>
    </row>
    <row r="43" spans="1:11" ht="153">
      <c r="A43" s="31"/>
      <c r="B43" s="26" t="s">
        <v>102</v>
      </c>
      <c r="C43" s="27" t="s">
        <v>103</v>
      </c>
      <c r="D43" s="27" t="s">
        <v>51</v>
      </c>
      <c r="E43" s="28" t="s">
        <v>45</v>
      </c>
      <c r="F43" s="51" t="s">
        <v>25</v>
      </c>
      <c r="G43" s="52" t="s">
        <v>26</v>
      </c>
      <c r="H43" s="58" t="s">
        <v>25</v>
      </c>
      <c r="I43" s="32" t="s">
        <v>104</v>
      </c>
      <c r="J43" s="71" t="s">
        <v>140</v>
      </c>
      <c r="K43" s="33" t="s">
        <v>24</v>
      </c>
    </row>
    <row r="44" spans="1:11" ht="76.5">
      <c r="A44" s="31"/>
      <c r="B44" s="26" t="s">
        <v>102</v>
      </c>
      <c r="C44" s="27" t="s">
        <v>36</v>
      </c>
      <c r="D44" s="27" t="s">
        <v>105</v>
      </c>
      <c r="E44" s="28" t="s">
        <v>45</v>
      </c>
      <c r="F44" s="51" t="s">
        <v>25</v>
      </c>
      <c r="G44" s="52" t="s">
        <v>25</v>
      </c>
      <c r="H44" s="58" t="s">
        <v>25</v>
      </c>
      <c r="I44" s="32" t="s">
        <v>83</v>
      </c>
      <c r="J44" s="76" t="s">
        <v>135</v>
      </c>
      <c r="K44" s="33" t="s">
        <v>24</v>
      </c>
    </row>
    <row r="45" spans="1:11" ht="63.75">
      <c r="A45" s="31"/>
      <c r="B45" s="26" t="s">
        <v>102</v>
      </c>
      <c r="C45" s="27" t="s">
        <v>106</v>
      </c>
      <c r="D45" s="27" t="s">
        <v>47</v>
      </c>
      <c r="E45" s="28" t="s">
        <v>48</v>
      </c>
      <c r="F45" s="51" t="s">
        <v>24</v>
      </c>
      <c r="G45" s="52" t="s">
        <v>24</v>
      </c>
      <c r="H45" s="58" t="s">
        <v>24</v>
      </c>
      <c r="I45" s="32" t="s">
        <v>64</v>
      </c>
      <c r="J45" s="26" t="s">
        <v>97</v>
      </c>
      <c r="K45" s="33" t="s">
        <v>24</v>
      </c>
    </row>
    <row r="46" spans="1:11" ht="89.25">
      <c r="A46" s="31"/>
      <c r="B46" s="26" t="s">
        <v>107</v>
      </c>
      <c r="C46" s="27" t="s">
        <v>65</v>
      </c>
      <c r="D46" s="27" t="s">
        <v>108</v>
      </c>
      <c r="E46" s="28" t="s">
        <v>109</v>
      </c>
      <c r="F46" s="51" t="s">
        <v>24</v>
      </c>
      <c r="G46" s="52" t="s">
        <v>25</v>
      </c>
      <c r="H46" s="58" t="s">
        <v>24</v>
      </c>
      <c r="I46" s="32" t="s">
        <v>78</v>
      </c>
      <c r="J46" s="26" t="s">
        <v>98</v>
      </c>
      <c r="K46" s="33" t="s">
        <v>24</v>
      </c>
    </row>
    <row r="47" spans="1:11" ht="127.5">
      <c r="A47" s="31"/>
      <c r="B47" s="26" t="s">
        <v>49</v>
      </c>
      <c r="C47" s="27" t="s">
        <v>55</v>
      </c>
      <c r="D47" s="27" t="s">
        <v>60</v>
      </c>
      <c r="E47" s="28" t="s">
        <v>56</v>
      </c>
      <c r="F47" s="51" t="s">
        <v>25</v>
      </c>
      <c r="G47" s="52" t="s">
        <v>26</v>
      </c>
      <c r="H47" s="58" t="s">
        <v>25</v>
      </c>
      <c r="I47" s="32" t="s">
        <v>110</v>
      </c>
      <c r="J47" s="26" t="s">
        <v>99</v>
      </c>
      <c r="K47" s="33" t="s">
        <v>24</v>
      </c>
    </row>
    <row r="48" spans="1:11" ht="114.75">
      <c r="A48" s="31"/>
      <c r="B48" s="26" t="s">
        <v>49</v>
      </c>
      <c r="C48" s="27" t="s">
        <v>111</v>
      </c>
      <c r="D48" s="27" t="s">
        <v>60</v>
      </c>
      <c r="E48" s="28" t="s">
        <v>82</v>
      </c>
      <c r="F48" s="51" t="s">
        <v>24</v>
      </c>
      <c r="G48" s="52" t="s">
        <v>26</v>
      </c>
      <c r="H48" s="58" t="s">
        <v>25</v>
      </c>
      <c r="I48" s="32" t="s">
        <v>112</v>
      </c>
      <c r="J48" s="76" t="s">
        <v>134</v>
      </c>
      <c r="K48" s="33" t="s">
        <v>24</v>
      </c>
    </row>
    <row r="49" spans="1:11" ht="102">
      <c r="A49" s="31"/>
      <c r="B49" s="26" t="s">
        <v>49</v>
      </c>
      <c r="C49" s="27" t="s">
        <v>57</v>
      </c>
      <c r="D49" s="27" t="s">
        <v>61</v>
      </c>
      <c r="E49" s="28" t="s">
        <v>58</v>
      </c>
      <c r="F49" s="51" t="s">
        <v>24</v>
      </c>
      <c r="G49" s="52" t="s">
        <v>25</v>
      </c>
      <c r="H49" s="58" t="s">
        <v>25</v>
      </c>
      <c r="I49" s="32" t="s">
        <v>66</v>
      </c>
      <c r="J49" s="26" t="s">
        <v>79</v>
      </c>
      <c r="K49" s="33" t="s">
        <v>24</v>
      </c>
    </row>
    <row r="50" spans="1:11" ht="62.25">
      <c r="A50" s="31"/>
      <c r="B50" s="26" t="s">
        <v>59</v>
      </c>
      <c r="C50" s="27" t="s">
        <v>67</v>
      </c>
      <c r="D50" s="27" t="s">
        <v>113</v>
      </c>
      <c r="E50" s="28" t="s">
        <v>37</v>
      </c>
      <c r="F50" s="51" t="s">
        <v>24</v>
      </c>
      <c r="G50" s="52" t="s">
        <v>25</v>
      </c>
      <c r="H50" s="58" t="s">
        <v>24</v>
      </c>
      <c r="I50" s="32" t="s">
        <v>80</v>
      </c>
      <c r="J50" s="59" t="s">
        <v>100</v>
      </c>
      <c r="K50" s="33" t="s">
        <v>24</v>
      </c>
    </row>
    <row r="51" spans="1:11" ht="37.5">
      <c r="A51" s="31"/>
      <c r="B51" s="26" t="s">
        <v>59</v>
      </c>
      <c r="C51" s="27" t="s">
        <v>58</v>
      </c>
      <c r="D51" s="27" t="s">
        <v>114</v>
      </c>
      <c r="E51" s="28" t="s">
        <v>115</v>
      </c>
      <c r="F51" s="51" t="s">
        <v>24</v>
      </c>
      <c r="G51" s="52" t="s">
        <v>25</v>
      </c>
      <c r="H51" s="58" t="s">
        <v>24</v>
      </c>
      <c r="I51" s="32" t="s">
        <v>50</v>
      </c>
      <c r="J51" s="26" t="s">
        <v>50</v>
      </c>
      <c r="K51" s="33" t="s">
        <v>24</v>
      </c>
    </row>
    <row r="52" spans="1:11" ht="75">
      <c r="A52" s="31"/>
      <c r="B52" s="26" t="s">
        <v>41</v>
      </c>
      <c r="C52" s="27" t="s">
        <v>58</v>
      </c>
      <c r="D52" s="27" t="s">
        <v>42</v>
      </c>
      <c r="E52" s="28" t="s">
        <v>52</v>
      </c>
      <c r="F52" s="51" t="s">
        <v>24</v>
      </c>
      <c r="G52" s="52" t="s">
        <v>25</v>
      </c>
      <c r="H52" s="58" t="s">
        <v>24</v>
      </c>
      <c r="I52" s="32" t="s">
        <v>53</v>
      </c>
      <c r="J52" s="29" t="s">
        <v>50</v>
      </c>
      <c r="K52" s="33" t="s">
        <v>24</v>
      </c>
    </row>
    <row r="53" spans="1:11" ht="96" customHeight="1">
      <c r="A53" s="31"/>
      <c r="B53" s="29" t="s">
        <v>38</v>
      </c>
      <c r="C53" s="30" t="s">
        <v>58</v>
      </c>
      <c r="D53" s="30" t="s">
        <v>54</v>
      </c>
      <c r="E53" s="55" t="s">
        <v>46</v>
      </c>
      <c r="F53" s="60" t="s">
        <v>24</v>
      </c>
      <c r="G53" s="56" t="s">
        <v>25</v>
      </c>
      <c r="H53" s="61" t="s">
        <v>24</v>
      </c>
      <c r="I53" s="57" t="s">
        <v>80</v>
      </c>
      <c r="J53" s="74" t="s">
        <v>95</v>
      </c>
      <c r="K53" s="34" t="s">
        <v>24</v>
      </c>
    </row>
    <row r="54" spans="1:11" ht="138" thickBot="1">
      <c r="A54" s="31"/>
      <c r="B54" s="63" t="s">
        <v>116</v>
      </c>
      <c r="C54" s="64" t="s">
        <v>77</v>
      </c>
      <c r="D54" s="64" t="s">
        <v>74</v>
      </c>
      <c r="E54" s="65" t="s">
        <v>39</v>
      </c>
      <c r="F54" s="66" t="s">
        <v>24</v>
      </c>
      <c r="G54" s="67" t="s">
        <v>25</v>
      </c>
      <c r="H54" s="68" t="s">
        <v>24</v>
      </c>
      <c r="I54" s="69" t="s">
        <v>68</v>
      </c>
      <c r="J54" s="72" t="s">
        <v>92</v>
      </c>
      <c r="K54" s="65" t="s">
        <v>24</v>
      </c>
    </row>
    <row r="55" spans="1:11" ht="15.75" thickTop="1">
      <c r="A55" s="9"/>
      <c r="B55" s="50" t="s">
        <v>27</v>
      </c>
      <c r="C55" s="48" t="s">
        <v>28</v>
      </c>
      <c r="D55" s="48"/>
      <c r="E55" s="48"/>
      <c r="F55" s="48"/>
      <c r="G55" s="48"/>
      <c r="H55" s="47"/>
      <c r="I55" s="48"/>
      <c r="J55" s="48"/>
      <c r="K55" s="1"/>
    </row>
    <row r="56" spans="1:11" ht="15">
      <c r="A56" s="9"/>
      <c r="B56" s="49"/>
      <c r="C56" s="48" t="s">
        <v>29</v>
      </c>
      <c r="D56" s="48"/>
      <c r="E56" s="48"/>
      <c r="F56" s="48"/>
      <c r="G56" s="48"/>
      <c r="H56" s="47"/>
      <c r="I56" s="48"/>
      <c r="J56" s="48"/>
      <c r="K56" s="1"/>
    </row>
    <row r="57" spans="1:11" ht="15">
      <c r="A57" s="9"/>
      <c r="B57" s="49"/>
      <c r="C57" s="48"/>
      <c r="D57" s="48"/>
      <c r="E57" s="48"/>
      <c r="F57" s="48"/>
      <c r="G57" s="48"/>
      <c r="H57" s="47"/>
      <c r="I57" s="48"/>
      <c r="J57" s="48"/>
      <c r="K57" s="1"/>
    </row>
    <row r="58" spans="1:11" ht="15" hidden="1">
      <c r="A58" s="9"/>
      <c r="B58" s="49"/>
      <c r="C58" s="48"/>
      <c r="D58" s="48"/>
      <c r="E58" s="48"/>
      <c r="F58" s="48"/>
      <c r="G58" s="48"/>
      <c r="H58" s="47"/>
      <c r="I58" s="48"/>
      <c r="J58" s="48"/>
      <c r="K58" s="1"/>
    </row>
    <row r="59" spans="1:11" ht="12" hidden="1">
      <c r="A59" s="9"/>
      <c r="B59" s="1"/>
      <c r="C59" s="1"/>
      <c r="D59" s="1"/>
      <c r="E59" s="1"/>
      <c r="F59" s="10"/>
      <c r="G59" s="10"/>
      <c r="H59" s="10"/>
      <c r="I59" s="10"/>
      <c r="J59" s="1"/>
      <c r="K59" s="1"/>
    </row>
    <row r="60" spans="1:11" ht="12.75" hidden="1">
      <c r="A60" s="9"/>
      <c r="B60" s="1"/>
      <c r="C60" s="46" t="s">
        <v>23</v>
      </c>
      <c r="D60" s="46" t="s">
        <v>24</v>
      </c>
      <c r="E60" s="46" t="s">
        <v>25</v>
      </c>
      <c r="F60" s="46" t="s">
        <v>26</v>
      </c>
      <c r="G60" s="10"/>
      <c r="H60" s="10"/>
      <c r="I60" s="10"/>
      <c r="J60" s="1"/>
      <c r="K60" s="1"/>
    </row>
    <row r="61" spans="1:11" ht="12.75" hidden="1">
      <c r="A61" s="9"/>
      <c r="B61" s="45" t="s">
        <v>26</v>
      </c>
      <c r="C61" s="23">
        <v>4</v>
      </c>
      <c r="D61" s="21">
        <v>8</v>
      </c>
      <c r="E61" s="20">
        <v>12</v>
      </c>
      <c r="F61" s="19">
        <v>16</v>
      </c>
      <c r="G61" s="10"/>
      <c r="H61" s="10"/>
      <c r="I61" s="10"/>
      <c r="J61" s="1"/>
      <c r="K61" s="1"/>
    </row>
    <row r="62" spans="1:11" ht="12.75" hidden="1">
      <c r="A62" s="9"/>
      <c r="B62" s="45" t="s">
        <v>25</v>
      </c>
      <c r="C62" s="23">
        <v>3</v>
      </c>
      <c r="D62" s="21">
        <v>6</v>
      </c>
      <c r="E62" s="22">
        <v>9</v>
      </c>
      <c r="F62" s="19">
        <v>12</v>
      </c>
      <c r="G62" s="10"/>
      <c r="H62" s="10"/>
      <c r="I62" s="10"/>
      <c r="J62" s="1"/>
      <c r="K62" s="1"/>
    </row>
    <row r="63" spans="1:11" ht="12.75" hidden="1">
      <c r="A63" s="9"/>
      <c r="B63" s="45" t="s">
        <v>24</v>
      </c>
      <c r="C63" s="23">
        <v>2</v>
      </c>
      <c r="D63" s="23">
        <v>4</v>
      </c>
      <c r="E63" s="22">
        <v>6</v>
      </c>
      <c r="F63" s="21">
        <v>8</v>
      </c>
      <c r="G63" s="10"/>
      <c r="H63" s="10"/>
      <c r="I63" s="10"/>
      <c r="J63" s="1"/>
      <c r="K63" s="1"/>
    </row>
    <row r="64" spans="1:11" ht="12.75" hidden="1">
      <c r="A64" s="9"/>
      <c r="B64" s="45" t="s">
        <v>23</v>
      </c>
      <c r="C64" s="23">
        <v>1</v>
      </c>
      <c r="D64" s="23">
        <v>2</v>
      </c>
      <c r="E64" s="24">
        <v>3</v>
      </c>
      <c r="F64" s="23">
        <v>4</v>
      </c>
      <c r="G64" s="10"/>
      <c r="H64" s="10"/>
      <c r="I64" s="10"/>
      <c r="J64" s="1"/>
      <c r="K64" s="1"/>
    </row>
    <row r="65" spans="1:11" ht="12" hidden="1">
      <c r="A65" s="9"/>
      <c r="B65" s="11"/>
      <c r="C65" s="10"/>
      <c r="D65" s="10"/>
      <c r="E65" s="11"/>
      <c r="F65" s="10"/>
      <c r="G65" s="10"/>
      <c r="H65" s="10"/>
      <c r="I65" s="10"/>
      <c r="J65" s="1"/>
      <c r="K65" s="1"/>
    </row>
    <row r="66" spans="1:11" ht="12" hidden="1">
      <c r="A66" s="9"/>
      <c r="B66" s="1"/>
      <c r="C66" s="1"/>
      <c r="D66" s="1"/>
      <c r="E66" s="1"/>
      <c r="F66" s="10"/>
      <c r="G66" s="10"/>
      <c r="H66" s="10"/>
      <c r="I66" s="10"/>
      <c r="J66" s="1"/>
      <c r="K66" s="1"/>
    </row>
    <row r="67" spans="1:11" ht="12" hidden="1">
      <c r="A67" s="9"/>
      <c r="B67" s="1"/>
      <c r="C67" s="1"/>
      <c r="D67" s="1"/>
      <c r="E67" s="1"/>
      <c r="F67" s="10"/>
      <c r="G67" s="10"/>
      <c r="H67" s="10"/>
      <c r="I67" s="10"/>
      <c r="J67" s="1"/>
      <c r="K67" s="1"/>
    </row>
    <row r="68" spans="1:11" ht="12" hidden="1">
      <c r="A68" s="9"/>
      <c r="B68" s="1"/>
      <c r="C68" s="1"/>
      <c r="D68" s="1"/>
      <c r="E68" s="1"/>
      <c r="F68" s="10" t="s">
        <v>23</v>
      </c>
      <c r="G68" s="10"/>
      <c r="H68" s="18" t="e">
        <f>IF(#REF!="",0,IF(#REF!="Very low",1,IF(#REF!="Low",2,IF(#REF!="Medium",3,IF(#REF!="High",4,F52)))))</f>
        <v>#REF!</v>
      </c>
      <c r="I68" s="18" t="e">
        <f>IF(#REF!="",0,IF(#REF!="Very low",1,IF(#REF!="Low",2,IF(#REF!="Medium",3,IF(#REF!="High",4,G52)))))</f>
        <v>#REF!</v>
      </c>
      <c r="J68" s="25" t="e">
        <f>IF(H68*I68=0,"",IF(H68*I68&gt;0.5,H68*I68))</f>
        <v>#REF!</v>
      </c>
      <c r="K68" s="1" t="e">
        <f>IF(J68="","",IF(J68&lt;5,"Low",IF(J68&lt;11,"Medium",IF(J68&gt;11,"High"))))</f>
        <v>#REF!</v>
      </c>
    </row>
    <row r="69" spans="1:11" ht="12" hidden="1">
      <c r="A69" s="9"/>
      <c r="B69" s="1"/>
      <c r="C69" s="1"/>
      <c r="D69" s="1"/>
      <c r="E69" s="1"/>
      <c r="F69" s="10" t="s">
        <v>24</v>
      </c>
      <c r="G69" s="10"/>
      <c r="H69" s="18">
        <f>IF(F52="",0,IF(F52="Very low",1,IF(F52="Low",2,IF(F52="Medium",3,IF(F52="High",4,#REF!)))))</f>
        <v>2</v>
      </c>
      <c r="I69" s="18">
        <f>IF(G52="",0,IF(G52="Very low",1,IF(G52="Low",2,IF(G52="Medium",3,IF(G52="High",4,#REF!)))))</f>
        <v>3</v>
      </c>
      <c r="J69" s="25">
        <f aca="true" t="shared" si="0" ref="J69:J87">IF(H69*I69=0,"",IF(H69*I69&gt;0.5,H69*I69))</f>
        <v>6</v>
      </c>
      <c r="K69" s="1" t="str">
        <f aca="true" t="shared" si="1" ref="K69:K87">IF(J69="","",IF(J69&lt;5,"Low",IF(J69&lt;11,"Medium",IF(J69&gt;11,"High"))))</f>
        <v>Medium</v>
      </c>
    </row>
    <row r="70" spans="1:11" ht="12" hidden="1">
      <c r="A70" s="9"/>
      <c r="B70" s="1"/>
      <c r="C70" s="1"/>
      <c r="D70" s="1"/>
      <c r="E70" s="1"/>
      <c r="F70" s="10" t="s">
        <v>25</v>
      </c>
      <c r="G70" s="10"/>
      <c r="H70" s="18" t="e">
        <f>IF(#REF!="",0,IF(#REF!="Very low",1,IF(#REF!="Low",2,IF(#REF!="Medium",3,IF(#REF!="High",4,F39)))))</f>
        <v>#REF!</v>
      </c>
      <c r="I70" s="18" t="e">
        <f>IF(#REF!="",0,IF(#REF!="Very low",1,IF(#REF!="Low",2,IF(#REF!="Medium",3,IF(#REF!="High",4,G39)))))</f>
        <v>#REF!</v>
      </c>
      <c r="J70" s="25" t="e">
        <f t="shared" si="0"/>
        <v>#REF!</v>
      </c>
      <c r="K70" s="1" t="e">
        <f t="shared" si="1"/>
        <v>#REF!</v>
      </c>
    </row>
    <row r="71" spans="1:11" ht="12" hidden="1">
      <c r="A71" s="9"/>
      <c r="B71" s="1"/>
      <c r="C71" s="1"/>
      <c r="D71" s="1"/>
      <c r="E71" s="1"/>
      <c r="F71" s="10" t="s">
        <v>26</v>
      </c>
      <c r="G71" s="10"/>
      <c r="H71" s="18">
        <f>IF(F39="",0,IF(F39="Very low",1,IF(F39="Low",2,IF(F39="Medium",3,IF(F39="High",4,F40)))))</f>
        <v>2</v>
      </c>
      <c r="I71" s="18">
        <f>IF(G39="",0,IF(G39="Very low",1,IF(G39="Low",2,IF(G39="Medium",3,IF(G39="High",4,G40)))))</f>
        <v>3</v>
      </c>
      <c r="J71" s="25">
        <f t="shared" si="0"/>
        <v>6</v>
      </c>
      <c r="K71" s="1" t="str">
        <f t="shared" si="1"/>
        <v>Medium</v>
      </c>
    </row>
    <row r="72" spans="1:11" ht="12" hidden="1">
      <c r="A72" s="9"/>
      <c r="B72" s="1"/>
      <c r="C72" s="1"/>
      <c r="D72" s="1"/>
      <c r="E72" s="1"/>
      <c r="F72" s="10"/>
      <c r="G72" s="10"/>
      <c r="H72" s="18">
        <f>IF(F40="",0,IF(F40="Very low",1,IF(F40="Low",2,IF(F40="Medium",3,IF(F40="High",4,#REF!)))))</f>
        <v>2</v>
      </c>
      <c r="I72" s="18">
        <f>IF(G40="",0,IF(G40="Very low",1,IF(G40="Low",2,IF(G40="Medium",3,IF(G40="High",4,#REF!)))))</f>
        <v>3</v>
      </c>
      <c r="J72" s="25">
        <f t="shared" si="0"/>
        <v>6</v>
      </c>
      <c r="K72" s="1" t="str">
        <f t="shared" si="1"/>
        <v>Medium</v>
      </c>
    </row>
    <row r="73" spans="1:11" ht="12" hidden="1">
      <c r="A73" s="9"/>
      <c r="B73" s="1"/>
      <c r="C73" s="1"/>
      <c r="D73" s="1"/>
      <c r="E73" s="1"/>
      <c r="F73" s="10"/>
      <c r="G73" s="10"/>
      <c r="H73" s="18" t="e">
        <f>IF(#REF!="",0,IF(#REF!="Very low",1,IF(#REF!="Low",2,IF(#REF!="Medium",3,IF(#REF!="High",4,#REF!)))))</f>
        <v>#REF!</v>
      </c>
      <c r="I73" s="18" t="e">
        <f>IF(#REF!="",0,IF(#REF!="Very low",1,IF(#REF!="Low",2,IF(#REF!="Medium",3,IF(#REF!="High",4,#REF!)))))</f>
        <v>#REF!</v>
      </c>
      <c r="J73" s="25" t="e">
        <f t="shared" si="0"/>
        <v>#REF!</v>
      </c>
      <c r="K73" s="1" t="e">
        <f t="shared" si="1"/>
        <v>#REF!</v>
      </c>
    </row>
    <row r="74" spans="1:11" ht="12" hidden="1">
      <c r="A74" s="9"/>
      <c r="B74" s="1"/>
      <c r="C74" s="1"/>
      <c r="D74" s="1"/>
      <c r="E74" s="1"/>
      <c r="F74" s="10"/>
      <c r="G74" s="10"/>
      <c r="H74" s="18" t="e">
        <f>IF(#REF!="",0,IF(#REF!="Very low",1,IF(#REF!="Low",2,IF(#REF!="Medium",3,IF(#REF!="High",4,F44)))))</f>
        <v>#REF!</v>
      </c>
      <c r="I74" s="18" t="e">
        <f>IF(#REF!="",0,IF(#REF!="Very low",1,IF(#REF!="Low",2,IF(#REF!="Medium",3,IF(#REF!="High",4,G44)))))</f>
        <v>#REF!</v>
      </c>
      <c r="J74" s="25" t="e">
        <f t="shared" si="0"/>
        <v>#REF!</v>
      </c>
      <c r="K74" s="1" t="e">
        <f t="shared" si="1"/>
        <v>#REF!</v>
      </c>
    </row>
    <row r="75" spans="1:11" ht="12" hidden="1">
      <c r="A75" s="9"/>
      <c r="B75" s="1"/>
      <c r="C75" s="1"/>
      <c r="D75" s="1"/>
      <c r="E75" s="1"/>
      <c r="F75" s="10"/>
      <c r="G75" s="10"/>
      <c r="H75" s="18">
        <f>IF(F44="",0,IF(F44="Very low",1,IF(F44="Low",2,IF(F44="Medium",3,IF(F44="High",4,#REF!)))))</f>
        <v>3</v>
      </c>
      <c r="I75" s="18">
        <f>IF(G44="",0,IF(G44="Very low",1,IF(G44="Low",2,IF(G44="Medium",3,IF(G44="High",4,#REF!)))))</f>
        <v>3</v>
      </c>
      <c r="J75" s="25">
        <f t="shared" si="0"/>
        <v>9</v>
      </c>
      <c r="K75" s="1" t="str">
        <f t="shared" si="1"/>
        <v>Medium</v>
      </c>
    </row>
    <row r="76" spans="1:11" ht="12" hidden="1">
      <c r="A76" s="9"/>
      <c r="B76" s="1"/>
      <c r="C76" s="10" t="s">
        <v>23</v>
      </c>
      <c r="D76" s="10" t="s">
        <v>24</v>
      </c>
      <c r="E76" s="10" t="s">
        <v>25</v>
      </c>
      <c r="F76" s="10" t="s">
        <v>26</v>
      </c>
      <c r="G76" s="10"/>
      <c r="H76" s="18" t="e">
        <f>IF(#REF!="",0,IF(#REF!="Very low",1,IF(#REF!="Low",2,IF(#REF!="Medium",3,IF(#REF!="High",4,#REF!)))))</f>
        <v>#REF!</v>
      </c>
      <c r="I76" s="18" t="e">
        <f>IF(#REF!="",0,IF(#REF!="Very low",1,IF(#REF!="Low",2,IF(#REF!="Medium",3,IF(#REF!="High",4,#REF!)))))</f>
        <v>#REF!</v>
      </c>
      <c r="J76" s="25" t="e">
        <f t="shared" si="0"/>
        <v>#REF!</v>
      </c>
      <c r="K76" s="1" t="e">
        <f t="shared" si="1"/>
        <v>#REF!</v>
      </c>
    </row>
    <row r="77" spans="1:11" ht="12" hidden="1">
      <c r="A77" s="9"/>
      <c r="B77" s="10" t="s">
        <v>23</v>
      </c>
      <c r="C77" s="23">
        <v>1</v>
      </c>
      <c r="D77" s="23">
        <v>2</v>
      </c>
      <c r="E77" s="24">
        <v>3</v>
      </c>
      <c r="F77" s="23">
        <v>4</v>
      </c>
      <c r="G77" s="10"/>
      <c r="H77" s="18" t="e">
        <f>IF(#REF!="",0,IF(#REF!="Very low",1,IF(#REF!="Low",2,IF(#REF!="Medium",3,IF(#REF!="High",4,#REF!)))))</f>
        <v>#REF!</v>
      </c>
      <c r="I77" s="18" t="e">
        <f>IF(#REF!="",0,IF(#REF!="Very low",1,IF(#REF!="Low",2,IF(#REF!="Medium",3,IF(#REF!="High",4,#REF!)))))</f>
        <v>#REF!</v>
      </c>
      <c r="J77" s="25" t="e">
        <f t="shared" si="0"/>
        <v>#REF!</v>
      </c>
      <c r="K77" s="1" t="e">
        <f t="shared" si="1"/>
        <v>#REF!</v>
      </c>
    </row>
    <row r="78" spans="1:11" ht="12" hidden="1">
      <c r="A78" s="9"/>
      <c r="B78" s="10" t="s">
        <v>24</v>
      </c>
      <c r="C78" s="23">
        <v>2</v>
      </c>
      <c r="D78" s="23">
        <v>4</v>
      </c>
      <c r="E78" s="22">
        <v>6</v>
      </c>
      <c r="F78" s="21">
        <v>8</v>
      </c>
      <c r="G78" s="10"/>
      <c r="H78" s="18" t="e">
        <f>IF(#REF!="",0,IF(#REF!="Very low",1,IF(#REF!="Low",2,IF(#REF!="Medium",3,IF(#REF!="High",4,#REF!)))))</f>
        <v>#REF!</v>
      </c>
      <c r="I78" s="18" t="e">
        <f>IF(#REF!="",0,IF(#REF!="Very low",1,IF(#REF!="Low",2,IF(#REF!="Medium",3,IF(#REF!="High",4,#REF!)))))</f>
        <v>#REF!</v>
      </c>
      <c r="J78" s="25" t="e">
        <f t="shared" si="0"/>
        <v>#REF!</v>
      </c>
      <c r="K78" s="1" t="e">
        <f t="shared" si="1"/>
        <v>#REF!</v>
      </c>
    </row>
    <row r="79" spans="1:11" ht="12" hidden="1">
      <c r="A79" s="9"/>
      <c r="B79" s="10" t="s">
        <v>25</v>
      </c>
      <c r="C79" s="23">
        <v>3</v>
      </c>
      <c r="D79" s="21">
        <v>6</v>
      </c>
      <c r="E79" s="22">
        <v>9</v>
      </c>
      <c r="F79" s="19">
        <v>12</v>
      </c>
      <c r="G79" s="10"/>
      <c r="H79" s="18" t="e">
        <f>IF(#REF!="",0,IF(#REF!="Very low",1,IF(#REF!="Low",2,IF(#REF!="Medium",3,IF(#REF!="High",4,#REF!)))))</f>
        <v>#REF!</v>
      </c>
      <c r="I79" s="18" t="e">
        <f>IF(#REF!="",0,IF(#REF!="Very low",1,IF(#REF!="Low",2,IF(#REF!="Medium",3,IF(#REF!="High",4,#REF!)))))</f>
        <v>#REF!</v>
      </c>
      <c r="J79" s="25" t="e">
        <f t="shared" si="0"/>
        <v>#REF!</v>
      </c>
      <c r="K79" s="1" t="e">
        <f t="shared" si="1"/>
        <v>#REF!</v>
      </c>
    </row>
    <row r="80" spans="1:11" ht="12" hidden="1">
      <c r="A80" s="9"/>
      <c r="B80" s="10" t="s">
        <v>26</v>
      </c>
      <c r="C80" s="23">
        <v>4</v>
      </c>
      <c r="D80" s="21">
        <v>8</v>
      </c>
      <c r="E80" s="20">
        <v>12</v>
      </c>
      <c r="F80" s="19">
        <v>16</v>
      </c>
      <c r="G80" s="10"/>
      <c r="H80" s="18" t="e">
        <f>IF(#REF!="",0,IF(#REF!="Very low",1,IF(#REF!="Low",2,IF(#REF!="Medium",3,IF(#REF!="High",4,#REF!)))))</f>
        <v>#REF!</v>
      </c>
      <c r="I80" s="18" t="e">
        <f>IF(#REF!="",0,IF(#REF!="Very low",1,IF(#REF!="Low",2,IF(#REF!="Medium",3,IF(#REF!="High",4,#REF!)))))</f>
        <v>#REF!</v>
      </c>
      <c r="J80" s="25" t="e">
        <f t="shared" si="0"/>
        <v>#REF!</v>
      </c>
      <c r="K80" s="1" t="e">
        <f t="shared" si="1"/>
        <v>#REF!</v>
      </c>
    </row>
    <row r="81" spans="1:11" ht="12" hidden="1">
      <c r="A81" s="9"/>
      <c r="B81" s="10"/>
      <c r="C81" s="10"/>
      <c r="D81" s="10"/>
      <c r="F81" s="10"/>
      <c r="G81" s="10"/>
      <c r="H81" s="18" t="e">
        <f>IF(#REF!="",0,IF(#REF!="Very low",1,IF(#REF!="Low",2,IF(#REF!="Medium",3,IF(#REF!="High",4,#REF!)))))</f>
        <v>#REF!</v>
      </c>
      <c r="I81" s="18" t="e">
        <f>IF(#REF!="",0,IF(#REF!="Very low",1,IF(#REF!="Low",2,IF(#REF!="Medium",3,IF(#REF!="High",4,#REF!)))))</f>
        <v>#REF!</v>
      </c>
      <c r="J81" s="25" t="e">
        <f t="shared" si="0"/>
        <v>#REF!</v>
      </c>
      <c r="K81" s="1" t="e">
        <f t="shared" si="1"/>
        <v>#REF!</v>
      </c>
    </row>
    <row r="82" spans="1:11" ht="12" hidden="1">
      <c r="A82" s="9"/>
      <c r="B82" s="1"/>
      <c r="C82" s="1"/>
      <c r="D82" s="1"/>
      <c r="E82" s="1"/>
      <c r="F82" s="10"/>
      <c r="G82" s="10"/>
      <c r="H82" s="18" t="e">
        <f>IF(#REF!="",0,IF(#REF!="Very low",1,IF(#REF!="Low",2,IF(#REF!="Medium",3,IF(#REF!="High",4,#REF!)))))</f>
        <v>#REF!</v>
      </c>
      <c r="I82" s="18" t="e">
        <f>IF(#REF!="",0,IF(#REF!="Very low",1,IF(#REF!="Low",2,IF(#REF!="Medium",3,IF(#REF!="High",4,#REF!)))))</f>
        <v>#REF!</v>
      </c>
      <c r="J82" s="25" t="e">
        <f t="shared" si="0"/>
        <v>#REF!</v>
      </c>
      <c r="K82" s="1" t="e">
        <f t="shared" si="1"/>
        <v>#REF!</v>
      </c>
    </row>
    <row r="83" spans="1:11" ht="12" hidden="1">
      <c r="A83" s="9"/>
      <c r="B83" s="1"/>
      <c r="C83" s="1"/>
      <c r="D83" s="1"/>
      <c r="E83" s="1"/>
      <c r="F83" s="10"/>
      <c r="G83" s="10"/>
      <c r="H83" s="18" t="e">
        <f>IF(#REF!="",0,IF(#REF!="Very low",1,IF(#REF!="Low",2,IF(#REF!="Medium",3,IF(#REF!="High",4,#REF!)))))</f>
        <v>#REF!</v>
      </c>
      <c r="I83" s="18" t="e">
        <f>IF(#REF!="",0,IF(#REF!="Very low",1,IF(#REF!="Low",2,IF(#REF!="Medium",3,IF(#REF!="High",4,#REF!)))))</f>
        <v>#REF!</v>
      </c>
      <c r="J83" s="25" t="e">
        <f t="shared" si="0"/>
        <v>#REF!</v>
      </c>
      <c r="K83" s="1" t="e">
        <f t="shared" si="1"/>
        <v>#REF!</v>
      </c>
    </row>
    <row r="84" spans="1:11" ht="12" hidden="1">
      <c r="A84" s="9"/>
      <c r="B84" s="1"/>
      <c r="C84" s="1"/>
      <c r="D84" s="1"/>
      <c r="E84" s="1"/>
      <c r="F84" s="10"/>
      <c r="G84" s="10"/>
      <c r="H84" s="18" t="e">
        <f>IF(#REF!="",0,IF(#REF!="Very low",1,IF(#REF!="Low",2,IF(#REF!="Medium",3,IF(#REF!="High",4,#REF!)))))</f>
        <v>#REF!</v>
      </c>
      <c r="I84" s="18" t="e">
        <f>IF(#REF!="",0,IF(#REF!="Very low",1,IF(#REF!="Low",2,IF(#REF!="Medium",3,IF(#REF!="High",4,#REF!)))))</f>
        <v>#REF!</v>
      </c>
      <c r="J84" s="25" t="e">
        <f t="shared" si="0"/>
        <v>#REF!</v>
      </c>
      <c r="K84" s="1" t="e">
        <f t="shared" si="1"/>
        <v>#REF!</v>
      </c>
    </row>
    <row r="85" spans="1:11" ht="12" hidden="1">
      <c r="A85" s="9"/>
      <c r="B85" s="1"/>
      <c r="C85" s="1"/>
      <c r="D85" s="1"/>
      <c r="E85" s="1"/>
      <c r="F85" s="10"/>
      <c r="G85" s="10"/>
      <c r="H85" s="18" t="e">
        <f>IF(#REF!="",0,IF(#REF!="Very low",1,IF(#REF!="Low",2,IF(#REF!="Medium",3,IF(#REF!="High",4,#REF!)))))</f>
        <v>#REF!</v>
      </c>
      <c r="I85" s="18" t="e">
        <f>IF(#REF!="",0,IF(#REF!="Very low",1,IF(#REF!="Low",2,IF(#REF!="Medium",3,IF(#REF!="High",4,#REF!)))))</f>
        <v>#REF!</v>
      </c>
      <c r="J85" s="25" t="e">
        <f t="shared" si="0"/>
        <v>#REF!</v>
      </c>
      <c r="K85" s="1" t="e">
        <f t="shared" si="1"/>
        <v>#REF!</v>
      </c>
    </row>
    <row r="86" spans="1:11" ht="12" hidden="1">
      <c r="A86" s="9"/>
      <c r="B86" s="1"/>
      <c r="C86" s="1"/>
      <c r="D86" s="1"/>
      <c r="E86" s="1"/>
      <c r="F86" s="10"/>
      <c r="G86" s="10"/>
      <c r="H86" s="18" t="e">
        <f>IF(#REF!="",0,IF(#REF!="Very low",1,IF(#REF!="Low",2,IF(#REF!="Medium",3,IF(#REF!="High",4,#REF!)))))</f>
        <v>#REF!</v>
      </c>
      <c r="I86" s="18" t="e">
        <f>IF(#REF!="",0,IF(#REF!="Very low",1,IF(#REF!="Low",2,IF(#REF!="Medium",3,IF(#REF!="High",4,#REF!)))))</f>
        <v>#REF!</v>
      </c>
      <c r="J86" s="25" t="e">
        <f t="shared" si="0"/>
        <v>#REF!</v>
      </c>
      <c r="K86" s="1" t="e">
        <f t="shared" si="1"/>
        <v>#REF!</v>
      </c>
    </row>
    <row r="87" spans="1:11" ht="12" hidden="1">
      <c r="A87" s="9"/>
      <c r="B87" s="1"/>
      <c r="C87" s="1"/>
      <c r="D87" s="1"/>
      <c r="E87" s="1"/>
      <c r="F87" s="10"/>
      <c r="G87" s="10"/>
      <c r="H87" s="18" t="e">
        <f>IF(#REF!="",0,IF(#REF!="Very low",1,IF(#REF!="Low",2,IF(#REF!="Medium",3,IF(#REF!="High",4,#REF!)))))</f>
        <v>#REF!</v>
      </c>
      <c r="I87" s="18" t="e">
        <f>IF(#REF!="",0,IF(#REF!="Very low",1,IF(#REF!="Low",2,IF(#REF!="Medium",3,IF(#REF!="High",4,#REF!)))))</f>
        <v>#REF!</v>
      </c>
      <c r="J87" s="25" t="e">
        <f t="shared" si="0"/>
        <v>#REF!</v>
      </c>
      <c r="K87" s="1" t="e">
        <f t="shared" si="1"/>
        <v>#REF!</v>
      </c>
    </row>
    <row r="88" spans="1:11" ht="12" hidden="1">
      <c r="A88" s="9"/>
      <c r="B88" s="1"/>
      <c r="C88" s="1"/>
      <c r="D88" s="1"/>
      <c r="E88" s="1"/>
      <c r="F88" s="10"/>
      <c r="G88" s="10"/>
      <c r="H88" s="10"/>
      <c r="I88" s="10"/>
      <c r="J88" s="1"/>
      <c r="K88" s="1"/>
    </row>
    <row r="89" spans="1:11" ht="12" hidden="1">
      <c r="A89" s="1"/>
      <c r="B89" s="1"/>
      <c r="C89" s="1"/>
      <c r="D89" s="1"/>
      <c r="E89" s="1"/>
      <c r="F89" s="10"/>
      <c r="G89" s="10"/>
      <c r="H89" s="10"/>
      <c r="I89" s="10"/>
      <c r="J89" s="1"/>
      <c r="K89" s="1"/>
    </row>
    <row r="90" spans="1:11" ht="12" hidden="1">
      <c r="A90" s="1"/>
      <c r="B90" s="1"/>
      <c r="C90" s="1"/>
      <c r="D90" s="1"/>
      <c r="E90" s="1"/>
      <c r="F90" s="10"/>
      <c r="G90" s="10"/>
      <c r="H90" s="10"/>
      <c r="I90" s="10"/>
      <c r="J90" s="1"/>
      <c r="K90" s="1"/>
    </row>
    <row r="91" spans="1:11" ht="12" hidden="1">
      <c r="A91" s="1"/>
      <c r="B91" s="1"/>
      <c r="C91" s="1"/>
      <c r="D91" s="1"/>
      <c r="E91" s="1"/>
      <c r="F91" s="10"/>
      <c r="G91" s="10"/>
      <c r="H91" s="10"/>
      <c r="I91" s="10"/>
      <c r="J91" s="1"/>
      <c r="K91" s="1"/>
    </row>
    <row r="125" ht="13.5" customHeight="1"/>
  </sheetData>
  <sheetProtection selectLockedCells="1"/>
  <mergeCells count="5">
    <mergeCell ref="B1:I1"/>
    <mergeCell ref="F9:J9"/>
    <mergeCell ref="F3:J3"/>
    <mergeCell ref="F5:J5"/>
    <mergeCell ref="F7:J7"/>
  </mergeCells>
  <dataValidations count="1">
    <dataValidation type="list" allowBlank="1" showInputMessage="1" showErrorMessage="1" sqref="F39:G54">
      <formula1>$F$68:$F$72</formula1>
    </dataValidation>
  </dataValidations>
  <printOptions/>
  <pageMargins left="0.7480314960629921" right="0.7480314960629921" top="1.51" bottom="0.984251968503937" header="0.5118110236220472" footer="0.5118110236220472"/>
  <pageSetup horizontalDpi="600" verticalDpi="600" orientation="landscape" paperSize="8" r:id="rId4"/>
  <headerFooter alignWithMargins="0">
    <oddHeader>&amp;L&amp;G</oddHeader>
    <oddFooter>&amp;CPage &amp;P</oddFooter>
  </headerFooter>
  <rowBreaks count="3" manualBreakCount="3">
    <brk id="35" max="10" man="1"/>
    <brk id="44" max="10" man="1"/>
    <brk id="49" max="10" man="1"/>
  </rowBreaks>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 Wheadon</dc:creator>
  <cp:keywords/>
  <dc:description/>
  <cp:lastModifiedBy>Evans, Samantha</cp:lastModifiedBy>
  <cp:lastPrinted>2018-05-01T10:46:40Z</cp:lastPrinted>
  <dcterms:created xsi:type="dcterms:W3CDTF">2005-05-04T08:30:35Z</dcterms:created>
  <dcterms:modified xsi:type="dcterms:W3CDTF">2023-05-15T07:48:25Z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0x01010067EB80C5FE939D4A9B3D8BA62129B7F502007211513804FBFD4EBAAC54C6E1114159</vt:lpwstr>
  </property>
  <property fmtid="{D5CDD505-2E9C-101B-9397-08002B2CF9AE}" pid="4" name="_dlc_DocId">
    <vt:lpwstr>REGU-632-441</vt:lpwstr>
  </property>
  <property fmtid="{D5CDD505-2E9C-101B-9397-08002B2CF9AE}" pid="5" name="_dlc_DocIdItemGuid">
    <vt:lpwstr>a69243e4-c92a-4f3a-bf27-0dc2225048f0</vt:lpwstr>
  </property>
  <property fmtid="{D5CDD505-2E9C-101B-9397-08002B2CF9AE}" pid="6" name="_dlc_DocIdUrl">
    <vt:lpwstr>https://cyfoethnaturiolcymru.sharepoint.com/teams/Regulatory/wasters/wain/_layouts/15/DocIdRedir.aspx?ID=REGU-632-441, REGU-632-441</vt:lpwstr>
  </property>
</Properties>
</file>